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85" windowWidth="16635" windowHeight="14580" activeTab="0"/>
  </bookViews>
  <sheets>
    <sheet name="souhrn" sheetId="1" r:id="rId1"/>
    <sheet name="položky" sheetId="2" r:id="rId2"/>
    <sheet name="pracovní" sheetId="3" r:id="rId3"/>
  </sheets>
  <definedNames>
    <definedName name="_xlnm.Print_Titles" localSheetId="1">'položky'!$1:$2</definedName>
  </definedNames>
  <calcPr fullCalcOnLoad="1"/>
</workbook>
</file>

<file path=xl/sharedStrings.xml><?xml version="1.0" encoding="utf-8"?>
<sst xmlns="http://schemas.openxmlformats.org/spreadsheetml/2006/main" count="426" uniqueCount="135">
  <si>
    <t>MODERNIZACE</t>
  </si>
  <si>
    <t>měrná</t>
  </si>
  <si>
    <t>jednotková</t>
  </si>
  <si>
    <t>jedn.</t>
  </si>
  <si>
    <t>cena</t>
  </si>
  <si>
    <t>výměra</t>
  </si>
  <si>
    <t>celkem</t>
  </si>
  <si>
    <t>Provozní soubory</t>
  </si>
  <si>
    <t>Zabezpečovací zařízení</t>
  </si>
  <si>
    <t>Demontáž stávajícího traťového zab. zař.</t>
  </si>
  <si>
    <t>m</t>
  </si>
  <si>
    <t xml:space="preserve">Nové traťové zab. zař. </t>
  </si>
  <si>
    <t>Demontáž stávajícího staničního zab. zař.</t>
  </si>
  <si>
    <t>ks výhybek</t>
  </si>
  <si>
    <t xml:space="preserve">Nové staniční zab. zař. </t>
  </si>
  <si>
    <t>Sdělovací zařízení</t>
  </si>
  <si>
    <t>Rozhlasové zařízení + informační systém</t>
  </si>
  <si>
    <t xml:space="preserve"> - zastávky</t>
  </si>
  <si>
    <t>ks</t>
  </si>
  <si>
    <t xml:space="preserve"> - stanice malá</t>
  </si>
  <si>
    <t xml:space="preserve"> - stanice velká</t>
  </si>
  <si>
    <t>Sdělovací kabelizace</t>
  </si>
  <si>
    <t>Dálkové kabely</t>
  </si>
  <si>
    <t>Silnoproudá zařízení</t>
  </si>
  <si>
    <t>Trafostanice staniční (22/0,6kV)</t>
  </si>
  <si>
    <t>Trafostanice traťové</t>
  </si>
  <si>
    <t>Rozvodny</t>
  </si>
  <si>
    <t>Stavební objekty</t>
  </si>
  <si>
    <t>Příprava území</t>
  </si>
  <si>
    <t>Demolice nástupišť vč. odvozu</t>
  </si>
  <si>
    <t>m2</t>
  </si>
  <si>
    <t>Demolice pozemních objektů vč. odvozu</t>
  </si>
  <si>
    <t>m3</t>
  </si>
  <si>
    <t>Rekultivace ploch</t>
  </si>
  <si>
    <t>Přeložky inž. sítí (kanalizace, voda, plyn, kabely)</t>
  </si>
  <si>
    <t>ks křížení</t>
  </si>
  <si>
    <t>Ekologická opatření</t>
  </si>
  <si>
    <t>soubor</t>
  </si>
  <si>
    <t>Komunikace a zpevněné plochy</t>
  </si>
  <si>
    <t>Úpravy komunikací</t>
  </si>
  <si>
    <t>Železniční spodek</t>
  </si>
  <si>
    <t>Výkopy pro sanace (bm kolejí x 0,4 x 6)</t>
  </si>
  <si>
    <t>Odkopávky zářezů vč. odvozu na skládku (vč. zídek)</t>
  </si>
  <si>
    <t>Násypy</t>
  </si>
  <si>
    <t>Opěrné zdi</t>
  </si>
  <si>
    <t>Zárubní zdi</t>
  </si>
  <si>
    <t>Nové propustky nebo úpravy</t>
  </si>
  <si>
    <t>Nové těleso žel. spodku (bm kolejí x 0,4 x 6)</t>
  </si>
  <si>
    <t>Odvodnění kolejiště (trativody)</t>
  </si>
  <si>
    <t>Železniční svršek</t>
  </si>
  <si>
    <t>Demontáž koleje staniční</t>
  </si>
  <si>
    <t>Montáž koleje staniční UIC</t>
  </si>
  <si>
    <t>Montáž koleje staniční S 49</t>
  </si>
  <si>
    <t>Demontáž koleje traťové</t>
  </si>
  <si>
    <t>Montáž koleje traťové</t>
  </si>
  <si>
    <t>Demontáž výhybek (délky 50 m)</t>
  </si>
  <si>
    <t>Montáž výhybek UIC 1:9-300</t>
  </si>
  <si>
    <t>Montáž výhybek UIC 1:11-300</t>
  </si>
  <si>
    <t>Montáž výhybek UIC 1:11C</t>
  </si>
  <si>
    <t>Montáž výhybek UIC 1:12-500</t>
  </si>
  <si>
    <t>Montáž výhybek UIC 1:14-760</t>
  </si>
  <si>
    <t>Montáž výhybek UIC 1:18,5-1200</t>
  </si>
  <si>
    <t>Montáž výhybek S 49 1:7,5-190</t>
  </si>
  <si>
    <t>Montáž výhybek S 49 1:9-190</t>
  </si>
  <si>
    <t>Montáž výhybek S 49 1:9-300</t>
  </si>
  <si>
    <t>Montáž výhybek S 49 1:9C</t>
  </si>
  <si>
    <t>Montáž výhybek S 49 1:11-300</t>
  </si>
  <si>
    <t>Montáž výhybek S 49 1:12-500</t>
  </si>
  <si>
    <t>Montáž výhybek S 49 1:14-760</t>
  </si>
  <si>
    <t>Montáž výhybek S 49 1:18,5-1200</t>
  </si>
  <si>
    <t>Montáž výhybek S 49 1:11C</t>
  </si>
  <si>
    <t>Mosty</t>
  </si>
  <si>
    <t>Rozšíření mostů železničních</t>
  </si>
  <si>
    <t>Nové mosty silniční</t>
  </si>
  <si>
    <t>Nové mosty železniční do 30 m</t>
  </si>
  <si>
    <t>Nové mosty železniční nad 30 m</t>
  </si>
  <si>
    <t>Lávky pro pěší</t>
  </si>
  <si>
    <t>Tunely</t>
  </si>
  <si>
    <t>Nové dvoukolejné</t>
  </si>
  <si>
    <t>Nové jednokolejné</t>
  </si>
  <si>
    <t>Sanace dvoukolejného tunelu</t>
  </si>
  <si>
    <t>Pozemní objekty</t>
  </si>
  <si>
    <t>Nová nástupiště</t>
  </si>
  <si>
    <t>Rampa na nástupiště</t>
  </si>
  <si>
    <t>Nové podchody</t>
  </si>
  <si>
    <t>Nástupištní přístřešky</t>
  </si>
  <si>
    <t>Protihlukové stěny (výšky 2,5 m)</t>
  </si>
  <si>
    <t>Nové objekty (budovy)</t>
  </si>
  <si>
    <t>Trakční vedení</t>
  </si>
  <si>
    <t>Trakční vedení 25 kV - traťová kolej - montáž</t>
  </si>
  <si>
    <t>Trakční vedení - traťová kolej - demontáž</t>
  </si>
  <si>
    <t>Trakční vedení 25 kV - staniční kolej - montáž</t>
  </si>
  <si>
    <t>Trakční vedení - staniční kolej - demontáž</t>
  </si>
  <si>
    <t>Silnoproudé rozvody</t>
  </si>
  <si>
    <t>EOV</t>
  </si>
  <si>
    <t>Rozvody VN (kabel 6 kV)</t>
  </si>
  <si>
    <t>Osvětlení</t>
  </si>
  <si>
    <t>ha</t>
  </si>
  <si>
    <t>CELKEM</t>
  </si>
  <si>
    <t>Montáž výhybek S 49 1:9 C</t>
  </si>
  <si>
    <t>MODERNIZACE  Železničního uzlu BRNO</t>
  </si>
  <si>
    <t>Nové dvoukolejné na VRT</t>
  </si>
  <si>
    <t>Montáž koleje traťové UIC</t>
  </si>
  <si>
    <t>Montáž výhybek UIC DKS 1:11 - střed</t>
  </si>
  <si>
    <t>Montáž výhybek S 49 DKS 1:11 - střed</t>
  </si>
  <si>
    <t>Montáž výhybek S 49 DKS 1:9 - střed</t>
  </si>
  <si>
    <t>Železničního uzlu BRNO</t>
  </si>
  <si>
    <t>rez</t>
  </si>
  <si>
    <t>Rekonstrukce podchodů</t>
  </si>
  <si>
    <t>Sanace stáv. žel. mostů</t>
  </si>
  <si>
    <t>Přejezdy</t>
  </si>
  <si>
    <t>Rekonstrukce budov</t>
  </si>
  <si>
    <t>Parkovací garáže</t>
  </si>
  <si>
    <t>Prosklené haly a dvorany</t>
  </si>
  <si>
    <t>Milánské stěny</t>
  </si>
  <si>
    <t>Estakády včetně nást. a komerčních ploch v 5m pod ní</t>
  </si>
  <si>
    <t>Ražený tunel pro pěší</t>
  </si>
  <si>
    <t>Podzemní dvorany hloubené</t>
  </si>
  <si>
    <t>Přeložky tram tratí - dvojkolejná vč. rozvětvení</t>
  </si>
  <si>
    <t>Úpravy pěších tras</t>
  </si>
  <si>
    <t>Eskalátory do 7m výšky</t>
  </si>
  <si>
    <t>Výtahy osobní do 7m výšky</t>
  </si>
  <si>
    <t>Pohyblivý chodník na výšku 5m</t>
  </si>
  <si>
    <t>Komárov -</t>
  </si>
  <si>
    <t>km 2.1-5.0</t>
  </si>
  <si>
    <t>Komárov-Ivanovice</t>
  </si>
  <si>
    <t>Ivanovice - Ponětovice</t>
  </si>
  <si>
    <t>km 5.0-12.3</t>
  </si>
  <si>
    <t>- Ivanovice</t>
  </si>
  <si>
    <t>Ivanovice -</t>
  </si>
  <si>
    <t>letiště - Ponětovice</t>
  </si>
  <si>
    <t>Komentář :  V propočtu není zahrnut prodej a nákup pozemků.</t>
  </si>
  <si>
    <t>zábory zpravidla zemědělské půdy jsou cca 36ha</t>
  </si>
  <si>
    <t>Trasa Komárov - letiště Tuřany - Ponětovice</t>
  </si>
  <si>
    <t>Není vyčísleno omezení rychlosti na dálnici D1 po dobu výstavby tunelu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</si>
</sst>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__"/>
    <numFmt numFmtId="166" formatCode="#,##0__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166" fontId="1" fillId="2" borderId="5" xfId="0" applyNumberFormat="1" applyFont="1" applyFill="1" applyBorder="1" applyAlignment="1">
      <alignment/>
    </xf>
    <xf numFmtId="166" fontId="0" fillId="2" borderId="5" xfId="0" applyNumberForma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166" fontId="0" fillId="0" borderId="6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166" fontId="0" fillId="0" borderId="5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19" xfId="0" applyFont="1" applyBorder="1" applyAlignment="1">
      <alignment/>
    </xf>
    <xf numFmtId="166" fontId="0" fillId="0" borderId="20" xfId="0" applyNumberForma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2" borderId="22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>
      <alignment/>
    </xf>
    <xf numFmtId="166" fontId="0" fillId="0" borderId="23" xfId="0" applyNumberFormat="1" applyFill="1" applyBorder="1" applyAlignment="1">
      <alignment/>
    </xf>
    <xf numFmtId="0" fontId="9" fillId="2" borderId="10" xfId="0" applyFont="1" applyFill="1" applyBorder="1" applyAlignment="1">
      <alignment horizontal="center" vertical="top"/>
    </xf>
    <xf numFmtId="49" fontId="3" fillId="0" borderId="8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3" fontId="1" fillId="0" borderId="5" xfId="0" applyNumberFormat="1" applyFont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3.75390625" style="0" customWidth="1"/>
    <col min="2" max="2" width="20.75390625" style="0" customWidth="1"/>
    <col min="3" max="3" width="26.75390625" style="0" customWidth="1"/>
    <col min="4" max="4" width="20.75390625" style="0" customWidth="1"/>
  </cols>
  <sheetData>
    <row r="1" spans="1:4" ht="15.75">
      <c r="A1" s="81" t="s">
        <v>100</v>
      </c>
      <c r="B1" s="81"/>
      <c r="C1" s="81"/>
      <c r="D1" s="81"/>
    </row>
    <row r="2" spans="1:4" ht="15.75">
      <c r="A2" s="81" t="s">
        <v>133</v>
      </c>
      <c r="B2" s="81"/>
      <c r="C2" s="81"/>
      <c r="D2" s="81"/>
    </row>
    <row r="3" spans="1:3" ht="7.5" customHeight="1">
      <c r="A3" s="38"/>
      <c r="B3" s="39"/>
      <c r="C3" s="39"/>
    </row>
    <row r="4" ht="7.5" customHeight="1" thickBot="1"/>
    <row r="5" spans="1:4" ht="13.5" thickTop="1">
      <c r="A5" s="40"/>
      <c r="B5" s="41"/>
      <c r="C5" s="42"/>
      <c r="D5" s="43"/>
    </row>
    <row r="6" spans="1:4" ht="19.5" customHeight="1">
      <c r="A6" s="44"/>
      <c r="B6" s="65" t="s">
        <v>123</v>
      </c>
      <c r="C6" s="65" t="s">
        <v>129</v>
      </c>
      <c r="D6" s="68" t="s">
        <v>98</v>
      </c>
    </row>
    <row r="7" spans="1:4" ht="19.5" customHeight="1">
      <c r="A7" s="45"/>
      <c r="B7" s="66" t="s">
        <v>128</v>
      </c>
      <c r="C7" s="66" t="s">
        <v>130</v>
      </c>
      <c r="D7" s="69"/>
    </row>
    <row r="8" spans="1:4" ht="24.75" customHeight="1">
      <c r="A8" s="46" t="s">
        <v>7</v>
      </c>
      <c r="B8" s="1"/>
      <c r="C8" s="1"/>
      <c r="D8" s="47"/>
    </row>
    <row r="9" spans="1:4" ht="7.5" customHeight="1">
      <c r="A9" s="44"/>
      <c r="B9" s="1"/>
      <c r="C9" s="1"/>
      <c r="D9" s="47"/>
    </row>
    <row r="10" spans="1:4" ht="12.75">
      <c r="A10" s="48" t="s">
        <v>8</v>
      </c>
      <c r="B10" s="49">
        <f>položky!E7</f>
        <v>18300000</v>
      </c>
      <c r="C10" s="49">
        <f>položky!G7</f>
        <v>67100000</v>
      </c>
      <c r="D10" s="50">
        <f>SUM(B10:C10)</f>
        <v>85400000</v>
      </c>
    </row>
    <row r="11" spans="1:4" ht="12.75">
      <c r="A11" s="51" t="s">
        <v>15</v>
      </c>
      <c r="B11" s="20">
        <f>položky!E13</f>
        <v>7820000</v>
      </c>
      <c r="C11" s="20">
        <f>položky!G13</f>
        <v>21720000</v>
      </c>
      <c r="D11" s="50">
        <f>SUM(B11:C11)</f>
        <v>29540000</v>
      </c>
    </row>
    <row r="12" spans="1:4" ht="12.75">
      <c r="A12" s="52" t="s">
        <v>23</v>
      </c>
      <c r="B12" s="20">
        <f>položky!E21</f>
        <v>6450000</v>
      </c>
      <c r="C12" s="20">
        <f>položky!G21</f>
        <v>11250000</v>
      </c>
      <c r="D12" s="50">
        <f>SUM(B12:C12)</f>
        <v>17700000</v>
      </c>
    </row>
    <row r="13" spans="1:4" ht="12.75">
      <c r="A13" s="44"/>
      <c r="B13" s="53"/>
      <c r="C13" s="53"/>
      <c r="D13" s="47"/>
    </row>
    <row r="14" spans="1:4" ht="15">
      <c r="A14" s="46" t="s">
        <v>27</v>
      </c>
      <c r="B14" s="53"/>
      <c r="C14" s="53"/>
      <c r="D14" s="47"/>
    </row>
    <row r="15" spans="1:4" ht="7.5" customHeight="1">
      <c r="A15" s="44"/>
      <c r="B15" s="53"/>
      <c r="C15" s="53"/>
      <c r="D15" s="47"/>
    </row>
    <row r="16" spans="1:4" ht="12.75">
      <c r="A16" s="48" t="s">
        <v>28</v>
      </c>
      <c r="B16" s="49">
        <f>položky!E28</f>
        <v>3000000</v>
      </c>
      <c r="C16" s="49">
        <f>položky!G28</f>
        <v>30000000</v>
      </c>
      <c r="D16" s="50">
        <f>SUM(B16:C16)</f>
        <v>33000000</v>
      </c>
    </row>
    <row r="17" spans="1:4" ht="12.75">
      <c r="A17" s="51" t="s">
        <v>38</v>
      </c>
      <c r="B17" s="20">
        <f>položky!E35</f>
        <v>18540000</v>
      </c>
      <c r="C17" s="20">
        <f>položky!G35</f>
        <v>120000000</v>
      </c>
      <c r="D17" s="50">
        <f aca="true" t="shared" si="0" ref="D17:D24">SUM(B17:C17)</f>
        <v>138540000</v>
      </c>
    </row>
    <row r="18" spans="1:4" ht="12.75">
      <c r="A18" s="51" t="s">
        <v>40</v>
      </c>
      <c r="B18" s="20">
        <f>položky!E41</f>
        <v>227456000</v>
      </c>
      <c r="C18" s="20">
        <f>položky!G41</f>
        <v>596438000</v>
      </c>
      <c r="D18" s="50">
        <f t="shared" si="0"/>
        <v>823894000</v>
      </c>
    </row>
    <row r="19" spans="1:4" ht="12.75">
      <c r="A19" s="51" t="s">
        <v>49</v>
      </c>
      <c r="B19" s="20">
        <f>položky!E52</f>
        <v>126200000</v>
      </c>
      <c r="C19" s="20">
        <f>položky!G52</f>
        <v>264450000</v>
      </c>
      <c r="D19" s="50">
        <f t="shared" si="0"/>
        <v>390650000</v>
      </c>
    </row>
    <row r="20" spans="1:4" ht="12.75">
      <c r="A20" s="51" t="s">
        <v>71</v>
      </c>
      <c r="B20" s="20">
        <f>položky!E78</f>
        <v>828000000</v>
      </c>
      <c r="C20" s="20">
        <f>položky!G78</f>
        <v>42500000</v>
      </c>
      <c r="D20" s="50">
        <f t="shared" si="0"/>
        <v>870500000</v>
      </c>
    </row>
    <row r="21" spans="1:4" ht="12.75">
      <c r="A21" s="51" t="s">
        <v>77</v>
      </c>
      <c r="B21" s="20">
        <f>položky!E87</f>
        <v>0</v>
      </c>
      <c r="C21" s="20">
        <f>položky!G87</f>
        <v>1326000000</v>
      </c>
      <c r="D21" s="50">
        <f t="shared" si="0"/>
        <v>1326000000</v>
      </c>
    </row>
    <row r="22" spans="1:4" ht="12.75">
      <c r="A22" s="51" t="s">
        <v>81</v>
      </c>
      <c r="B22" s="20">
        <f>položky!E95</f>
        <v>14040000</v>
      </c>
      <c r="C22" s="20">
        <f>položky!G95</f>
        <v>193300000</v>
      </c>
      <c r="D22" s="50">
        <f t="shared" si="0"/>
        <v>207340000</v>
      </c>
    </row>
    <row r="23" spans="1:4" ht="12.75">
      <c r="A23" s="51" t="s">
        <v>88</v>
      </c>
      <c r="B23" s="20">
        <f>položky!E110</f>
        <v>18300000</v>
      </c>
      <c r="C23" s="20">
        <f>položky!G110</f>
        <v>31290000</v>
      </c>
      <c r="D23" s="50">
        <f t="shared" si="0"/>
        <v>49590000</v>
      </c>
    </row>
    <row r="24" spans="1:4" ht="13.5" thickBot="1">
      <c r="A24" s="54" t="s">
        <v>93</v>
      </c>
      <c r="B24" s="55">
        <f>položky!E116</f>
        <v>6565000</v>
      </c>
      <c r="C24" s="55">
        <f>položky!G116</f>
        <v>15555000</v>
      </c>
      <c r="D24" s="56">
        <f t="shared" si="0"/>
        <v>22120000</v>
      </c>
    </row>
    <row r="25" spans="1:4" ht="26.25" customHeight="1" thickBot="1" thickTop="1">
      <c r="A25" s="1"/>
      <c r="B25" s="57">
        <f>SUM(B10:B24)</f>
        <v>1274671000</v>
      </c>
      <c r="C25" s="57">
        <f>SUM(C10:C24)</f>
        <v>2719603000</v>
      </c>
      <c r="D25" s="57">
        <f>SUM(D10:D24)</f>
        <v>3994274000</v>
      </c>
    </row>
    <row r="26" ht="13.5" thickTop="1"/>
    <row r="27" spans="2:3" ht="12.75">
      <c r="B27" s="78"/>
      <c r="C27" s="71"/>
    </row>
    <row r="28" spans="1:3" ht="15">
      <c r="A28" s="79" t="s">
        <v>131</v>
      </c>
      <c r="B28" s="78"/>
      <c r="C28" s="71"/>
    </row>
    <row r="29" spans="1:3" ht="15">
      <c r="A29" s="79" t="s">
        <v>132</v>
      </c>
      <c r="B29" s="70"/>
      <c r="C29" s="71"/>
    </row>
    <row r="30" spans="1:3" ht="15">
      <c r="A30" s="79" t="s">
        <v>134</v>
      </c>
      <c r="B30" s="70"/>
      <c r="C30" s="71"/>
    </row>
    <row r="31" spans="1:2" ht="14.25">
      <c r="A31" s="80"/>
      <c r="B31" s="80"/>
    </row>
  </sheetData>
  <mergeCells count="2">
    <mergeCell ref="A2:D2"/>
    <mergeCell ref="A1:D1"/>
  </mergeCells>
  <printOptions horizontalCentered="1"/>
  <pageMargins left="0.7874015748031497" right="0.7874015748031497" top="0.65" bottom="0.53" header="0.5118110236220472" footer="0.33"/>
  <pageSetup horizontalDpi="600" verticalDpi="6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workbookViewId="0" topLeftCell="A1">
      <selection activeCell="A1" sqref="A1"/>
    </sheetView>
  </sheetViews>
  <sheetFormatPr defaultColWidth="9.00390625" defaultRowHeight="12.75"/>
  <cols>
    <col min="1" max="1" width="42.75390625" style="0" customWidth="1"/>
    <col min="2" max="2" width="11.625" style="0" customWidth="1"/>
    <col min="3" max="3" width="12.00390625" style="0" customWidth="1"/>
    <col min="4" max="4" width="12.75390625" style="0" customWidth="1"/>
    <col min="5" max="5" width="14.00390625" style="0" customWidth="1"/>
    <col min="6" max="6" width="12.75390625" style="0" customWidth="1"/>
    <col min="7" max="7" width="14.375" style="0" customWidth="1"/>
  </cols>
  <sheetData>
    <row r="1" spans="1:7" ht="20.25" customHeight="1">
      <c r="A1" s="21" t="s">
        <v>0</v>
      </c>
      <c r="B1" s="64" t="s">
        <v>1</v>
      </c>
      <c r="C1" s="64" t="s">
        <v>2</v>
      </c>
      <c r="D1" s="82" t="s">
        <v>123</v>
      </c>
      <c r="E1" s="83"/>
      <c r="F1" s="82" t="s">
        <v>129</v>
      </c>
      <c r="G1" s="83"/>
    </row>
    <row r="2" spans="1:7" ht="20.25" customHeight="1">
      <c r="A2" s="63" t="s">
        <v>106</v>
      </c>
      <c r="B2" s="65" t="s">
        <v>3</v>
      </c>
      <c r="C2" s="65" t="s">
        <v>4</v>
      </c>
      <c r="D2" s="84" t="s">
        <v>128</v>
      </c>
      <c r="E2" s="85"/>
      <c r="F2" s="84" t="s">
        <v>130</v>
      </c>
      <c r="G2" s="85"/>
    </row>
    <row r="3" spans="1:7" ht="20.25" customHeight="1">
      <c r="A3" s="23"/>
      <c r="B3" s="66"/>
      <c r="C3" s="66"/>
      <c r="D3" s="67" t="s">
        <v>5</v>
      </c>
      <c r="E3" s="67" t="s">
        <v>6</v>
      </c>
      <c r="F3" s="67" t="s">
        <v>5</v>
      </c>
      <c r="G3" s="67" t="s">
        <v>6</v>
      </c>
    </row>
    <row r="4" spans="1:7" ht="12.75">
      <c r="A4" s="22"/>
      <c r="B4" s="22"/>
      <c r="C4" s="22"/>
      <c r="D4" s="22"/>
      <c r="E4" s="22"/>
      <c r="F4" s="22"/>
      <c r="G4" s="22"/>
    </row>
    <row r="5" spans="1:7" ht="15">
      <c r="A5" s="4" t="s">
        <v>7</v>
      </c>
      <c r="B5" s="4"/>
      <c r="C5" s="4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10" t="s">
        <v>8</v>
      </c>
      <c r="B7" s="10"/>
      <c r="C7" s="14"/>
      <c r="D7" s="24"/>
      <c r="E7" s="24">
        <f>SUM(E8:E11)</f>
        <v>18300000</v>
      </c>
      <c r="F7" s="24"/>
      <c r="G7" s="24">
        <f>SUM(G8:G11)</f>
        <v>67100000</v>
      </c>
    </row>
    <row r="8" spans="1:7" ht="12.75">
      <c r="A8" s="6" t="s">
        <v>9</v>
      </c>
      <c r="B8" s="25" t="s">
        <v>10</v>
      </c>
      <c r="C8" s="16">
        <v>300</v>
      </c>
      <c r="D8" s="16">
        <f>pracovní!E8</f>
        <v>2000</v>
      </c>
      <c r="E8" s="16">
        <f>$C8*D8</f>
        <v>600000</v>
      </c>
      <c r="F8" s="16">
        <f>pracovní!H8</f>
        <v>0</v>
      </c>
      <c r="G8" s="16">
        <f>$C8*F8</f>
        <v>0</v>
      </c>
    </row>
    <row r="9" spans="1:7" ht="12.75">
      <c r="A9" s="6" t="s">
        <v>11</v>
      </c>
      <c r="B9" s="25" t="s">
        <v>10</v>
      </c>
      <c r="C9" s="16">
        <v>3650</v>
      </c>
      <c r="D9" s="16">
        <f>pracovní!E9</f>
        <v>4000</v>
      </c>
      <c r="E9" s="16">
        <f>$C9*D9</f>
        <v>14600000</v>
      </c>
      <c r="F9" s="16">
        <f>pracovní!H9</f>
        <v>14000</v>
      </c>
      <c r="G9" s="16">
        <f>$C9*F9</f>
        <v>51100000</v>
      </c>
    </row>
    <row r="10" spans="1:7" ht="12.75">
      <c r="A10" s="6" t="s">
        <v>12</v>
      </c>
      <c r="B10" s="25" t="s">
        <v>13</v>
      </c>
      <c r="C10" s="16">
        <v>100000</v>
      </c>
      <c r="D10" s="16">
        <f>pracovní!E10</f>
        <v>0</v>
      </c>
      <c r="E10" s="16">
        <f>$C10*D10</f>
        <v>0</v>
      </c>
      <c r="F10" s="16">
        <f>pracovní!H10</f>
        <v>5</v>
      </c>
      <c r="G10" s="16">
        <f>$C10*F10</f>
        <v>500000</v>
      </c>
    </row>
    <row r="11" spans="1:7" ht="12.75">
      <c r="A11" s="8" t="s">
        <v>14</v>
      </c>
      <c r="B11" s="26" t="s">
        <v>13</v>
      </c>
      <c r="C11" s="17">
        <v>3100000</v>
      </c>
      <c r="D11" s="17">
        <f>pracovní!E11</f>
        <v>1</v>
      </c>
      <c r="E11" s="17">
        <f>$C11*D11</f>
        <v>3100000</v>
      </c>
      <c r="F11" s="17">
        <f>pracovní!H11</f>
        <v>5</v>
      </c>
      <c r="G11" s="17">
        <f>$C11*F11</f>
        <v>15500000</v>
      </c>
    </row>
    <row r="12" spans="1:7" ht="12.75">
      <c r="A12" s="6"/>
      <c r="B12" s="25"/>
      <c r="C12" s="16"/>
      <c r="D12" s="19"/>
      <c r="E12" s="16"/>
      <c r="F12" s="19"/>
      <c r="G12" s="16"/>
    </row>
    <row r="13" spans="1:7" ht="12.75">
      <c r="A13" s="10" t="s">
        <v>15</v>
      </c>
      <c r="B13" s="11"/>
      <c r="C13" s="15"/>
      <c r="D13" s="24"/>
      <c r="E13" s="24">
        <f>SUM(E15:E19)</f>
        <v>7820000</v>
      </c>
      <c r="F13" s="24"/>
      <c r="G13" s="24">
        <f>SUM(G15:G19)</f>
        <v>21720000</v>
      </c>
    </row>
    <row r="14" spans="1:7" ht="12.75">
      <c r="A14" s="6" t="s">
        <v>16</v>
      </c>
      <c r="B14" s="25"/>
      <c r="C14" s="16"/>
      <c r="D14" s="16"/>
      <c r="E14" s="16"/>
      <c r="F14" s="16"/>
      <c r="G14" s="16"/>
    </row>
    <row r="15" spans="1:7" ht="12.75">
      <c r="A15" s="6" t="s">
        <v>17</v>
      </c>
      <c r="B15" s="25" t="s">
        <v>18</v>
      </c>
      <c r="C15" s="16">
        <v>200000</v>
      </c>
      <c r="D15" s="16">
        <f>pracovní!E15</f>
        <v>1</v>
      </c>
      <c r="E15" s="16">
        <f>$C15*D15</f>
        <v>200000</v>
      </c>
      <c r="F15" s="16">
        <f>pracovní!H15</f>
        <v>0</v>
      </c>
      <c r="G15" s="16">
        <f>$C15*F15</f>
        <v>0</v>
      </c>
    </row>
    <row r="16" spans="1:7" ht="12.75">
      <c r="A16" s="6" t="s">
        <v>19</v>
      </c>
      <c r="B16" s="25" t="s">
        <v>18</v>
      </c>
      <c r="C16" s="16">
        <v>1400000</v>
      </c>
      <c r="D16" s="16">
        <f>pracovní!E16</f>
        <v>0</v>
      </c>
      <c r="E16" s="16">
        <f>$C16*D16</f>
        <v>0</v>
      </c>
      <c r="F16" s="16">
        <f>pracovní!H16</f>
        <v>1</v>
      </c>
      <c r="G16" s="16">
        <f>$C16*F16</f>
        <v>1400000</v>
      </c>
    </row>
    <row r="17" spans="1:7" ht="12.75">
      <c r="A17" s="6" t="s">
        <v>20</v>
      </c>
      <c r="B17" s="25" t="s">
        <v>18</v>
      </c>
      <c r="C17" s="16">
        <v>10200000</v>
      </c>
      <c r="D17" s="16">
        <f>pracovní!E17</f>
        <v>0</v>
      </c>
      <c r="E17" s="16">
        <f>$C17*D17</f>
        <v>0</v>
      </c>
      <c r="F17" s="16">
        <f>pracovní!H17</f>
        <v>0</v>
      </c>
      <c r="G17" s="16">
        <f>$C17*F17</f>
        <v>0</v>
      </c>
    </row>
    <row r="18" spans="1:7" ht="12.75">
      <c r="A18" s="6" t="s">
        <v>21</v>
      </c>
      <c r="B18" s="25" t="s">
        <v>10</v>
      </c>
      <c r="C18" s="16">
        <v>1240</v>
      </c>
      <c r="D18" s="16">
        <f>pracovní!E18</f>
        <v>3000</v>
      </c>
      <c r="E18" s="16">
        <f>$C18*D18</f>
        <v>3720000</v>
      </c>
      <c r="F18" s="16">
        <f>pracovní!H18</f>
        <v>8000</v>
      </c>
      <c r="G18" s="16">
        <f>$C18*F18</f>
        <v>9920000</v>
      </c>
    </row>
    <row r="19" spans="1:7" ht="12.75">
      <c r="A19" s="8" t="s">
        <v>22</v>
      </c>
      <c r="B19" s="26" t="s">
        <v>10</v>
      </c>
      <c r="C19" s="17">
        <v>1300</v>
      </c>
      <c r="D19" s="17">
        <f>pracovní!E19</f>
        <v>3000</v>
      </c>
      <c r="E19" s="17">
        <f>$C19*D19</f>
        <v>3900000</v>
      </c>
      <c r="F19" s="17">
        <f>pracovní!H19</f>
        <v>8000</v>
      </c>
      <c r="G19" s="17">
        <f>$C19*F19</f>
        <v>10400000</v>
      </c>
    </row>
    <row r="20" spans="1:7" ht="12.75">
      <c r="A20" s="6"/>
      <c r="B20" s="25"/>
      <c r="C20" s="16"/>
      <c r="D20" s="19"/>
      <c r="E20" s="19"/>
      <c r="F20" s="19"/>
      <c r="G20" s="16"/>
    </row>
    <row r="21" spans="1:7" ht="15">
      <c r="A21" s="12" t="s">
        <v>23</v>
      </c>
      <c r="B21" s="27"/>
      <c r="C21" s="15"/>
      <c r="D21" s="24"/>
      <c r="E21" s="24">
        <f>SUM(E22:E24)</f>
        <v>6450000</v>
      </c>
      <c r="F21" s="24"/>
      <c r="G21" s="24">
        <f>SUM(G22:G24)</f>
        <v>11250000</v>
      </c>
    </row>
    <row r="22" spans="1:7" ht="12.75" customHeight="1">
      <c r="A22" s="7" t="s">
        <v>24</v>
      </c>
      <c r="B22" s="28" t="s">
        <v>18</v>
      </c>
      <c r="C22" s="16">
        <v>2200000</v>
      </c>
      <c r="D22" s="16">
        <f>pracovní!E22</f>
        <v>1</v>
      </c>
      <c r="E22" s="16">
        <f>$C22*D22</f>
        <v>2200000</v>
      </c>
      <c r="F22" s="16">
        <f>pracovní!H22</f>
        <v>0</v>
      </c>
      <c r="G22" s="16">
        <f>$C22*F22</f>
        <v>0</v>
      </c>
    </row>
    <row r="23" spans="1:7" ht="12.75" customHeight="1">
      <c r="A23" s="7" t="s">
        <v>25</v>
      </c>
      <c r="B23" s="28" t="s">
        <v>18</v>
      </c>
      <c r="C23" s="16">
        <v>1750000</v>
      </c>
      <c r="D23" s="16">
        <f>pracovní!E23</f>
        <v>1</v>
      </c>
      <c r="E23" s="16">
        <f>$C23*D23</f>
        <v>1750000</v>
      </c>
      <c r="F23" s="16">
        <f>pracovní!H23</f>
        <v>5</v>
      </c>
      <c r="G23" s="16">
        <f>$C23*F23</f>
        <v>8750000</v>
      </c>
    </row>
    <row r="24" spans="1:7" ht="12.75" customHeight="1">
      <c r="A24" s="9" t="s">
        <v>26</v>
      </c>
      <c r="B24" s="29" t="s">
        <v>18</v>
      </c>
      <c r="C24" s="17">
        <v>2500000</v>
      </c>
      <c r="D24" s="17">
        <f>pracovní!E24</f>
        <v>1</v>
      </c>
      <c r="E24" s="17">
        <f>$C24*D24</f>
        <v>2500000</v>
      </c>
      <c r="F24" s="17">
        <f>pracovní!H24</f>
        <v>1</v>
      </c>
      <c r="G24" s="17">
        <f>$C24*F24</f>
        <v>2500000</v>
      </c>
    </row>
    <row r="25" spans="1:7" ht="12.75" customHeight="1">
      <c r="A25" s="5"/>
      <c r="B25" s="30"/>
      <c r="C25" s="18"/>
      <c r="D25" s="18"/>
      <c r="E25" s="18"/>
      <c r="F25" s="18"/>
      <c r="G25" s="18"/>
    </row>
    <row r="26" spans="1:7" ht="15">
      <c r="A26" s="4" t="s">
        <v>27</v>
      </c>
      <c r="B26" s="31"/>
      <c r="C26" s="18"/>
      <c r="D26" s="18"/>
      <c r="E26" s="18"/>
      <c r="F26" s="18"/>
      <c r="G26" s="18"/>
    </row>
    <row r="27" spans="1:7" ht="12.75">
      <c r="A27" s="2"/>
      <c r="B27" s="32"/>
      <c r="C27" s="18"/>
      <c r="D27" s="18"/>
      <c r="E27" s="18"/>
      <c r="F27" s="18"/>
      <c r="G27" s="18"/>
    </row>
    <row r="28" spans="1:7" ht="12.75">
      <c r="A28" s="10" t="s">
        <v>28</v>
      </c>
      <c r="B28" s="11"/>
      <c r="C28" s="15"/>
      <c r="D28" s="24"/>
      <c r="E28" s="24">
        <f>SUM(E29:E33)</f>
        <v>3000000</v>
      </c>
      <c r="F28" s="24"/>
      <c r="G28" s="24">
        <f>SUM(G29:G33)</f>
        <v>30000000</v>
      </c>
    </row>
    <row r="29" spans="1:7" ht="12.75">
      <c r="A29" s="13" t="s">
        <v>29</v>
      </c>
      <c r="B29" s="33" t="s">
        <v>30</v>
      </c>
      <c r="C29" s="19">
        <v>620</v>
      </c>
      <c r="D29" s="16">
        <f>pracovní!E29</f>
        <v>0</v>
      </c>
      <c r="E29" s="16">
        <f>$C29*D29</f>
        <v>0</v>
      </c>
      <c r="F29" s="16">
        <f>pracovní!H29</f>
        <v>0</v>
      </c>
      <c r="G29" s="16">
        <f>$C29*F29</f>
        <v>0</v>
      </c>
    </row>
    <row r="30" spans="1:7" ht="12.75">
      <c r="A30" s="13" t="s">
        <v>31</v>
      </c>
      <c r="B30" s="33" t="s">
        <v>32</v>
      </c>
      <c r="C30" s="19">
        <v>1250</v>
      </c>
      <c r="D30" s="16">
        <f>pracovní!E30</f>
        <v>0</v>
      </c>
      <c r="E30" s="16">
        <f>$C30*D30</f>
        <v>0</v>
      </c>
      <c r="F30" s="16">
        <f>pracovní!H30</f>
        <v>15000</v>
      </c>
      <c r="G30" s="16">
        <f>$C30*F30</f>
        <v>18750000</v>
      </c>
    </row>
    <row r="31" spans="1:7" ht="12.75">
      <c r="A31" s="13" t="s">
        <v>33</v>
      </c>
      <c r="B31" s="33" t="s">
        <v>30</v>
      </c>
      <c r="C31" s="19">
        <v>250</v>
      </c>
      <c r="D31" s="16">
        <f>pracovní!E31</f>
        <v>0</v>
      </c>
      <c r="E31" s="16">
        <f>$C31*D31</f>
        <v>0</v>
      </c>
      <c r="F31" s="16">
        <f>pracovní!H31</f>
        <v>21000</v>
      </c>
      <c r="G31" s="16">
        <f>$C31*F31</f>
        <v>5250000</v>
      </c>
    </row>
    <row r="32" spans="1:7" ht="12.75">
      <c r="A32" s="13" t="s">
        <v>34</v>
      </c>
      <c r="B32" s="33" t="s">
        <v>35</v>
      </c>
      <c r="C32" s="19">
        <v>200000</v>
      </c>
      <c r="D32" s="16">
        <f>pracovní!E32</f>
        <v>15</v>
      </c>
      <c r="E32" s="16">
        <f>$C32*D32</f>
        <v>3000000</v>
      </c>
      <c r="F32" s="16">
        <f>pracovní!H32</f>
        <v>30</v>
      </c>
      <c r="G32" s="16">
        <f>$C32*F32</f>
        <v>6000000</v>
      </c>
    </row>
    <row r="33" spans="1:7" ht="12.75">
      <c r="A33" s="3" t="s">
        <v>36</v>
      </c>
      <c r="B33" s="34" t="s">
        <v>37</v>
      </c>
      <c r="C33" s="20">
        <v>1</v>
      </c>
      <c r="D33" s="17">
        <f>pracovní!E33</f>
        <v>0</v>
      </c>
      <c r="E33" s="17">
        <f>$C33*D33</f>
        <v>0</v>
      </c>
      <c r="F33" s="17">
        <f>pracovní!H33</f>
        <v>0</v>
      </c>
      <c r="G33" s="17">
        <f>$C33*F33</f>
        <v>0</v>
      </c>
    </row>
    <row r="34" spans="1:7" ht="12.75">
      <c r="A34" s="13"/>
      <c r="B34" s="33"/>
      <c r="C34" s="19"/>
      <c r="D34" s="19"/>
      <c r="E34" s="19"/>
      <c r="F34" s="19"/>
      <c r="G34" s="19"/>
    </row>
    <row r="35" spans="1:7" ht="12.75">
      <c r="A35" s="10" t="s">
        <v>38</v>
      </c>
      <c r="B35" s="11"/>
      <c r="C35" s="15"/>
      <c r="D35" s="15"/>
      <c r="E35" s="24">
        <f>SUM(E36:E39)</f>
        <v>18540000</v>
      </c>
      <c r="F35" s="15"/>
      <c r="G35" s="24">
        <f>SUM(G36:G39)</f>
        <v>120000000</v>
      </c>
    </row>
    <row r="36" spans="1:7" ht="12.75">
      <c r="A36" s="3" t="s">
        <v>39</v>
      </c>
      <c r="B36" s="34" t="s">
        <v>30</v>
      </c>
      <c r="C36" s="20">
        <v>3000</v>
      </c>
      <c r="D36" s="49">
        <f>pracovní!E36</f>
        <v>6000</v>
      </c>
      <c r="E36" s="49">
        <f>$C36*D36</f>
        <v>18000000</v>
      </c>
      <c r="F36" s="49">
        <f>pracovní!H36</f>
        <v>40000</v>
      </c>
      <c r="G36" s="17">
        <f>$C36*F36</f>
        <v>120000000</v>
      </c>
    </row>
    <row r="37" spans="1:7" ht="12.75">
      <c r="A37" s="3" t="s">
        <v>119</v>
      </c>
      <c r="B37" s="34" t="s">
        <v>30</v>
      </c>
      <c r="C37" s="20">
        <v>1200</v>
      </c>
      <c r="D37" s="49">
        <f>pracovní!E37</f>
        <v>450</v>
      </c>
      <c r="E37" s="49">
        <f>$C37*D37</f>
        <v>540000</v>
      </c>
      <c r="F37" s="49">
        <f>pracovní!H37</f>
        <v>0</v>
      </c>
      <c r="G37" s="17">
        <f>$C37*F37</f>
        <v>0</v>
      </c>
    </row>
    <row r="38" spans="1:7" ht="12.75">
      <c r="A38" s="3" t="s">
        <v>118</v>
      </c>
      <c r="B38" s="34" t="s">
        <v>10</v>
      </c>
      <c r="C38" s="20">
        <v>85000</v>
      </c>
      <c r="D38" s="49">
        <f>pracovní!E38</f>
        <v>0</v>
      </c>
      <c r="E38" s="49">
        <f>$C38*D38</f>
        <v>0</v>
      </c>
      <c r="F38" s="49">
        <f>pracovní!H38</f>
        <v>0</v>
      </c>
      <c r="G38" s="17">
        <f>$C38*F38</f>
        <v>0</v>
      </c>
    </row>
    <row r="39" spans="1:7" ht="12.75">
      <c r="A39" s="72" t="s">
        <v>110</v>
      </c>
      <c r="B39" s="77" t="s">
        <v>10</v>
      </c>
      <c r="C39" s="49">
        <v>70000</v>
      </c>
      <c r="D39" s="49">
        <f>pracovní!E39</f>
        <v>0</v>
      </c>
      <c r="E39" s="49">
        <f>$C39*D39</f>
        <v>0</v>
      </c>
      <c r="F39" s="49">
        <f>pracovní!H39</f>
        <v>0</v>
      </c>
      <c r="G39" s="17">
        <f>$C39*F39</f>
        <v>0</v>
      </c>
    </row>
    <row r="40" spans="1:7" ht="12.75">
      <c r="A40" s="13"/>
      <c r="B40" s="33"/>
      <c r="C40" s="19"/>
      <c r="D40" s="19"/>
      <c r="E40" s="19"/>
      <c r="F40" s="19"/>
      <c r="G40" s="19"/>
    </row>
    <row r="41" spans="1:7" ht="12.75">
      <c r="A41" s="10" t="s">
        <v>40</v>
      </c>
      <c r="B41" s="11"/>
      <c r="C41" s="15"/>
      <c r="D41" s="15"/>
      <c r="E41" s="24">
        <f>SUM(E42:E50)</f>
        <v>227456000</v>
      </c>
      <c r="F41" s="15"/>
      <c r="G41" s="24">
        <f>SUM(G42:G50)</f>
        <v>596438000</v>
      </c>
    </row>
    <row r="42" spans="1:7" ht="12.75">
      <c r="A42" s="13" t="s">
        <v>41</v>
      </c>
      <c r="B42" s="33" t="s">
        <v>32</v>
      </c>
      <c r="C42" s="19">
        <v>500</v>
      </c>
      <c r="D42" s="16">
        <f>pracovní!E42</f>
        <v>6720</v>
      </c>
      <c r="E42" s="16">
        <f aca="true" t="shared" si="0" ref="E42:E50">$C42*D42</f>
        <v>3360000</v>
      </c>
      <c r="F42" s="16">
        <f>pracovní!H42</f>
        <v>1440</v>
      </c>
      <c r="G42" s="16">
        <f aca="true" t="shared" si="1" ref="G42:G50">$C42*F42</f>
        <v>720000</v>
      </c>
    </row>
    <row r="43" spans="1:7" ht="12.75">
      <c r="A43" s="13" t="s">
        <v>42</v>
      </c>
      <c r="B43" s="33" t="s">
        <v>32</v>
      </c>
      <c r="C43" s="19">
        <v>600</v>
      </c>
      <c r="D43" s="16">
        <f>pracovní!E43</f>
        <v>0</v>
      </c>
      <c r="E43" s="16">
        <f t="shared" si="0"/>
        <v>0</v>
      </c>
      <c r="F43" s="16">
        <f>pracovní!H43</f>
        <v>650000</v>
      </c>
      <c r="G43" s="16">
        <f t="shared" si="1"/>
        <v>390000000</v>
      </c>
    </row>
    <row r="44" spans="1:7" ht="12.75">
      <c r="A44" s="13" t="s">
        <v>43</v>
      </c>
      <c r="B44" s="33" t="s">
        <v>32</v>
      </c>
      <c r="C44" s="19">
        <v>500</v>
      </c>
      <c r="D44" s="16">
        <f>pracovní!E44</f>
        <v>350000</v>
      </c>
      <c r="E44" s="16">
        <f t="shared" si="0"/>
        <v>175000000</v>
      </c>
      <c r="F44" s="16">
        <f>pracovní!H44</f>
        <v>270000</v>
      </c>
      <c r="G44" s="16">
        <f t="shared" si="1"/>
        <v>135000000</v>
      </c>
    </row>
    <row r="45" spans="1:7" ht="12.75">
      <c r="A45" s="13" t="s">
        <v>44</v>
      </c>
      <c r="B45" s="33" t="s">
        <v>32</v>
      </c>
      <c r="C45" s="19">
        <v>6200</v>
      </c>
      <c r="D45" s="16">
        <f>pracovní!E45</f>
        <v>6200</v>
      </c>
      <c r="E45" s="16">
        <f t="shared" si="0"/>
        <v>38440000</v>
      </c>
      <c r="F45" s="16">
        <f>pracovní!H45</f>
        <v>4000</v>
      </c>
      <c r="G45" s="16">
        <f t="shared" si="1"/>
        <v>24800000</v>
      </c>
    </row>
    <row r="46" spans="1:7" ht="12.75">
      <c r="A46" s="13" t="s">
        <v>114</v>
      </c>
      <c r="B46" s="33" t="s">
        <v>10</v>
      </c>
      <c r="C46" s="19">
        <v>220000</v>
      </c>
      <c r="D46" s="16">
        <f>pracovní!E46</f>
        <v>0</v>
      </c>
      <c r="E46" s="16">
        <f t="shared" si="0"/>
        <v>0</v>
      </c>
      <c r="F46" s="16">
        <f>pracovní!H46</f>
        <v>0</v>
      </c>
      <c r="G46" s="16">
        <f t="shared" si="1"/>
        <v>0</v>
      </c>
    </row>
    <row r="47" spans="1:7" ht="12.75">
      <c r="A47" s="13" t="s">
        <v>45</v>
      </c>
      <c r="B47" s="33" t="s">
        <v>32</v>
      </c>
      <c r="C47" s="19">
        <v>7500</v>
      </c>
      <c r="D47" s="16">
        <f>pracovní!E47</f>
        <v>0</v>
      </c>
      <c r="E47" s="16">
        <f t="shared" si="0"/>
        <v>0</v>
      </c>
      <c r="F47" s="16">
        <f>pracovní!H47</f>
        <v>2300</v>
      </c>
      <c r="G47" s="16">
        <f t="shared" si="1"/>
        <v>17250000</v>
      </c>
    </row>
    <row r="48" spans="1:7" ht="12.75">
      <c r="A48" s="13" t="s">
        <v>46</v>
      </c>
      <c r="B48" s="33" t="s">
        <v>30</v>
      </c>
      <c r="C48" s="19">
        <v>35000</v>
      </c>
      <c r="D48" s="16">
        <f>pracovní!E48</f>
        <v>0</v>
      </c>
      <c r="E48" s="16">
        <f t="shared" si="0"/>
        <v>0</v>
      </c>
      <c r="F48" s="16">
        <f>pracovní!H48</f>
        <v>200</v>
      </c>
      <c r="G48" s="16">
        <f t="shared" si="1"/>
        <v>7000000</v>
      </c>
    </row>
    <row r="49" spans="1:7" ht="12.75">
      <c r="A49" s="13" t="s">
        <v>47</v>
      </c>
      <c r="B49" s="33" t="s">
        <v>32</v>
      </c>
      <c r="C49" s="19">
        <v>550</v>
      </c>
      <c r="D49" s="16">
        <f>pracovní!E49</f>
        <v>13920</v>
      </c>
      <c r="E49" s="16">
        <f t="shared" si="0"/>
        <v>7656000</v>
      </c>
      <c r="F49" s="16">
        <f>pracovní!H49</f>
        <v>35760</v>
      </c>
      <c r="G49" s="16">
        <f t="shared" si="1"/>
        <v>19668000</v>
      </c>
    </row>
    <row r="50" spans="1:7" ht="12.75">
      <c r="A50" s="3" t="s">
        <v>48</v>
      </c>
      <c r="B50" s="34" t="s">
        <v>10</v>
      </c>
      <c r="C50" s="20">
        <v>2500</v>
      </c>
      <c r="D50" s="17">
        <f>pracovní!E50</f>
        <v>1200</v>
      </c>
      <c r="E50" s="17">
        <f t="shared" si="0"/>
        <v>3000000</v>
      </c>
      <c r="F50" s="17">
        <f>pracovní!H50</f>
        <v>800</v>
      </c>
      <c r="G50" s="17">
        <f t="shared" si="1"/>
        <v>2000000</v>
      </c>
    </row>
    <row r="51" spans="1:7" ht="12.75">
      <c r="A51" s="13"/>
      <c r="B51" s="33"/>
      <c r="C51" s="19"/>
      <c r="D51" s="19"/>
      <c r="E51" s="19"/>
      <c r="F51" s="19"/>
      <c r="G51" s="19"/>
    </row>
    <row r="52" spans="1:7" ht="12.75">
      <c r="A52" s="10" t="s">
        <v>49</v>
      </c>
      <c r="B52" s="11"/>
      <c r="C52" s="15"/>
      <c r="D52" s="15"/>
      <c r="E52" s="24">
        <f>SUM(E53:E73)</f>
        <v>126200000</v>
      </c>
      <c r="F52" s="15"/>
      <c r="G52" s="24">
        <f>SUM(G53:G76)</f>
        <v>264450000</v>
      </c>
    </row>
    <row r="53" spans="1:7" ht="12.75">
      <c r="A53" s="13" t="s">
        <v>50</v>
      </c>
      <c r="B53" s="33" t="s">
        <v>10</v>
      </c>
      <c r="C53" s="19">
        <v>5000</v>
      </c>
      <c r="D53" s="16">
        <f>pracovní!E53</f>
        <v>0</v>
      </c>
      <c r="E53" s="16">
        <f aca="true" t="shared" si="2" ref="E53:E71">$C53*D53</f>
        <v>0</v>
      </c>
      <c r="F53" s="16">
        <f>pracovní!H53</f>
        <v>200</v>
      </c>
      <c r="G53" s="16">
        <f aca="true" t="shared" si="3" ref="G53:G70">$C53*F53</f>
        <v>1000000</v>
      </c>
    </row>
    <row r="54" spans="1:7" ht="12.75">
      <c r="A54" s="13" t="s">
        <v>51</v>
      </c>
      <c r="B54" s="33" t="s">
        <v>10</v>
      </c>
      <c r="C54" s="19">
        <v>16500</v>
      </c>
      <c r="D54" s="16">
        <f>pracovní!E54</f>
        <v>0</v>
      </c>
      <c r="E54" s="16">
        <f t="shared" si="2"/>
        <v>0</v>
      </c>
      <c r="F54" s="16">
        <f>pracovní!H54</f>
        <v>0</v>
      </c>
      <c r="G54" s="16">
        <f t="shared" si="3"/>
        <v>0</v>
      </c>
    </row>
    <row r="55" spans="1:7" ht="12.75">
      <c r="A55" s="13" t="s">
        <v>52</v>
      </c>
      <c r="B55" s="33" t="s">
        <v>10</v>
      </c>
      <c r="C55" s="19">
        <v>13500</v>
      </c>
      <c r="D55" s="16">
        <f>pracovní!E55</f>
        <v>0</v>
      </c>
      <c r="E55" s="16">
        <f t="shared" si="2"/>
        <v>0</v>
      </c>
      <c r="F55" s="16">
        <f>pracovní!H55</f>
        <v>250</v>
      </c>
      <c r="G55" s="16">
        <f t="shared" si="3"/>
        <v>3375000</v>
      </c>
    </row>
    <row r="56" spans="1:7" ht="12.75">
      <c r="A56" s="13" t="s">
        <v>53</v>
      </c>
      <c r="B56" s="33" t="s">
        <v>10</v>
      </c>
      <c r="C56" s="19">
        <v>4000</v>
      </c>
      <c r="D56" s="16">
        <f>pracovní!E56</f>
        <v>3200</v>
      </c>
      <c r="E56" s="16">
        <f t="shared" si="2"/>
        <v>12800000</v>
      </c>
      <c r="F56" s="16">
        <f>pracovní!H56</f>
        <v>1300</v>
      </c>
      <c r="G56" s="16">
        <f t="shared" si="3"/>
        <v>5200000</v>
      </c>
    </row>
    <row r="57" spans="1:7" ht="12.75">
      <c r="A57" s="13" t="s">
        <v>102</v>
      </c>
      <c r="B57" s="33" t="s">
        <v>10</v>
      </c>
      <c r="C57" s="19">
        <v>16000</v>
      </c>
      <c r="D57" s="16">
        <f>pracovní!E57</f>
        <v>6800</v>
      </c>
      <c r="E57" s="16">
        <f t="shared" si="2"/>
        <v>108800000</v>
      </c>
      <c r="F57" s="16">
        <f>pracovní!H57</f>
        <v>14900</v>
      </c>
      <c r="G57" s="16">
        <f t="shared" si="3"/>
        <v>238400000</v>
      </c>
    </row>
    <row r="58" spans="1:7" ht="12.75">
      <c r="A58" s="13" t="s">
        <v>55</v>
      </c>
      <c r="B58" s="33" t="s">
        <v>18</v>
      </c>
      <c r="C58" s="19">
        <v>75000</v>
      </c>
      <c r="D58" s="16">
        <f>pracovní!E58</f>
        <v>0</v>
      </c>
      <c r="E58" s="16">
        <f t="shared" si="2"/>
        <v>0</v>
      </c>
      <c r="F58" s="16">
        <f>pracovní!H58</f>
        <v>5</v>
      </c>
      <c r="G58" s="16">
        <f t="shared" si="3"/>
        <v>375000</v>
      </c>
    </row>
    <row r="59" spans="1:7" ht="12.75">
      <c r="A59" s="13" t="s">
        <v>56</v>
      </c>
      <c r="B59" s="33" t="s">
        <v>18</v>
      </c>
      <c r="C59" s="19">
        <v>2550000</v>
      </c>
      <c r="D59" s="16">
        <f>pracovní!E59</f>
        <v>0</v>
      </c>
      <c r="E59" s="16">
        <f t="shared" si="2"/>
        <v>0</v>
      </c>
      <c r="F59" s="16">
        <f>pracovní!H59</f>
        <v>0</v>
      </c>
      <c r="G59" s="16">
        <f t="shared" si="3"/>
        <v>0</v>
      </c>
    </row>
    <row r="60" spans="1:7" ht="12.75">
      <c r="A60" s="13" t="s">
        <v>57</v>
      </c>
      <c r="B60" s="33" t="s">
        <v>18</v>
      </c>
      <c r="C60" s="19">
        <v>2650000</v>
      </c>
      <c r="D60" s="16">
        <f>pracovní!E60</f>
        <v>0</v>
      </c>
      <c r="E60" s="16">
        <f t="shared" si="2"/>
        <v>0</v>
      </c>
      <c r="F60" s="16">
        <f>pracovní!H60</f>
        <v>0</v>
      </c>
      <c r="G60" s="16">
        <f t="shared" si="3"/>
        <v>0</v>
      </c>
    </row>
    <row r="61" spans="1:7" ht="12.75">
      <c r="A61" s="13" t="s">
        <v>58</v>
      </c>
      <c r="B61" s="33" t="s">
        <v>18</v>
      </c>
      <c r="C61" s="19">
        <v>5800000</v>
      </c>
      <c r="D61" s="16">
        <f>pracovní!E61</f>
        <v>0</v>
      </c>
      <c r="E61" s="16">
        <f t="shared" si="2"/>
        <v>0</v>
      </c>
      <c r="F61" s="16">
        <f>pracovní!H61</f>
        <v>0</v>
      </c>
      <c r="G61" s="16">
        <f t="shared" si="3"/>
        <v>0</v>
      </c>
    </row>
    <row r="62" spans="1:7" ht="12.75">
      <c r="A62" s="13" t="s">
        <v>59</v>
      </c>
      <c r="B62" s="33" t="s">
        <v>18</v>
      </c>
      <c r="C62" s="19">
        <v>3300000</v>
      </c>
      <c r="D62" s="16">
        <f>pracovní!E62</f>
        <v>0</v>
      </c>
      <c r="E62" s="16">
        <f t="shared" si="2"/>
        <v>0</v>
      </c>
      <c r="F62" s="16">
        <f>pracovní!H62</f>
        <v>0</v>
      </c>
      <c r="G62" s="16">
        <f t="shared" si="3"/>
        <v>0</v>
      </c>
    </row>
    <row r="63" spans="1:7" ht="12.75">
      <c r="A63" s="13" t="s">
        <v>60</v>
      </c>
      <c r="B63" s="33" t="s">
        <v>18</v>
      </c>
      <c r="C63" s="37">
        <v>4100000</v>
      </c>
      <c r="D63" s="16">
        <f>pracovní!E63</f>
        <v>0</v>
      </c>
      <c r="E63" s="16">
        <f t="shared" si="2"/>
        <v>0</v>
      </c>
      <c r="F63" s="16">
        <f>pracovní!H63</f>
        <v>3</v>
      </c>
      <c r="G63" s="16">
        <f t="shared" si="3"/>
        <v>12300000</v>
      </c>
    </row>
    <row r="64" spans="1:7" ht="12.75">
      <c r="A64" s="13" t="s">
        <v>61</v>
      </c>
      <c r="B64" s="33" t="s">
        <v>18</v>
      </c>
      <c r="C64" s="19">
        <v>4600000</v>
      </c>
      <c r="D64" s="16">
        <f>pracovní!E64</f>
        <v>1</v>
      </c>
      <c r="E64" s="16">
        <f t="shared" si="2"/>
        <v>4600000</v>
      </c>
      <c r="F64" s="16">
        <f>pracovní!H64</f>
        <v>0</v>
      </c>
      <c r="G64" s="16">
        <f t="shared" si="3"/>
        <v>0</v>
      </c>
    </row>
    <row r="65" spans="1:7" ht="12.75">
      <c r="A65" s="59" t="s">
        <v>103</v>
      </c>
      <c r="B65" s="60" t="s">
        <v>18</v>
      </c>
      <c r="C65" s="61">
        <v>5200000</v>
      </c>
      <c r="D65" s="16">
        <f>pracovní!E65</f>
        <v>0</v>
      </c>
      <c r="E65" s="16">
        <f t="shared" si="2"/>
        <v>0</v>
      </c>
      <c r="F65" s="16">
        <f>pracovní!H65</f>
        <v>0</v>
      </c>
      <c r="G65" s="16">
        <f t="shared" si="3"/>
        <v>0</v>
      </c>
    </row>
    <row r="66" spans="1:7" ht="12.75">
      <c r="A66" s="59" t="s">
        <v>62</v>
      </c>
      <c r="B66" s="60" t="s">
        <v>18</v>
      </c>
      <c r="C66" s="19">
        <v>1200000</v>
      </c>
      <c r="D66" s="16">
        <f>pracovní!E66</f>
        <v>0</v>
      </c>
      <c r="E66" s="16">
        <f t="shared" si="2"/>
        <v>0</v>
      </c>
      <c r="F66" s="16">
        <f>pracovní!H66</f>
        <v>0</v>
      </c>
      <c r="G66" s="16">
        <f t="shared" si="3"/>
        <v>0</v>
      </c>
    </row>
    <row r="67" spans="1:7" ht="12.75">
      <c r="A67" s="13" t="s">
        <v>63</v>
      </c>
      <c r="B67" s="33" t="s">
        <v>18</v>
      </c>
      <c r="C67" s="19">
        <v>1200000</v>
      </c>
      <c r="D67" s="16">
        <f>pracovní!E67</f>
        <v>0</v>
      </c>
      <c r="E67" s="16">
        <f t="shared" si="2"/>
        <v>0</v>
      </c>
      <c r="F67" s="16">
        <f>pracovní!H67</f>
        <v>0</v>
      </c>
      <c r="G67" s="16">
        <f t="shared" si="3"/>
        <v>0</v>
      </c>
    </row>
    <row r="68" spans="1:7" ht="12.75">
      <c r="A68" s="13" t="s">
        <v>64</v>
      </c>
      <c r="B68" s="33" t="s">
        <v>18</v>
      </c>
      <c r="C68" s="19">
        <v>1550000</v>
      </c>
      <c r="D68" s="16">
        <f>pracovní!E68</f>
        <v>0</v>
      </c>
      <c r="E68" s="16">
        <f t="shared" si="2"/>
        <v>0</v>
      </c>
      <c r="F68" s="16">
        <f>pracovní!H68</f>
        <v>0</v>
      </c>
      <c r="G68" s="16">
        <f t="shared" si="3"/>
        <v>0</v>
      </c>
    </row>
    <row r="69" spans="1:7" ht="12.75">
      <c r="A69" s="13" t="s">
        <v>65</v>
      </c>
      <c r="B69" s="33" t="s">
        <v>18</v>
      </c>
      <c r="C69" s="19">
        <v>3200000</v>
      </c>
      <c r="D69" s="16">
        <f>pracovní!E69</f>
        <v>0</v>
      </c>
      <c r="E69" s="16">
        <f t="shared" si="2"/>
        <v>0</v>
      </c>
      <c r="F69" s="16">
        <f>pracovní!H69</f>
        <v>0</v>
      </c>
      <c r="G69" s="16">
        <f t="shared" si="3"/>
        <v>0</v>
      </c>
    </row>
    <row r="70" spans="1:7" ht="12.75">
      <c r="A70" s="13" t="s">
        <v>66</v>
      </c>
      <c r="B70" s="33" t="s">
        <v>18</v>
      </c>
      <c r="C70" s="19">
        <v>1650000</v>
      </c>
      <c r="D70" s="16">
        <f>pracovní!E70</f>
        <v>0</v>
      </c>
      <c r="E70" s="16">
        <f t="shared" si="2"/>
        <v>0</v>
      </c>
      <c r="F70" s="16">
        <f>pracovní!H70</f>
        <v>0</v>
      </c>
      <c r="G70" s="16">
        <f t="shared" si="3"/>
        <v>0</v>
      </c>
    </row>
    <row r="71" spans="1:7" ht="12.75">
      <c r="A71" s="13" t="s">
        <v>67</v>
      </c>
      <c r="B71" s="33" t="s">
        <v>18</v>
      </c>
      <c r="C71" s="19">
        <v>1900000</v>
      </c>
      <c r="D71" s="16">
        <f>pracovní!E71</f>
        <v>0</v>
      </c>
      <c r="E71" s="16">
        <f t="shared" si="2"/>
        <v>0</v>
      </c>
      <c r="F71" s="16">
        <f>pracovní!H71</f>
        <v>2</v>
      </c>
      <c r="G71" s="16">
        <f aca="true" t="shared" si="4" ref="G71:G76">$C71*F71</f>
        <v>3800000</v>
      </c>
    </row>
    <row r="72" spans="1:7" ht="12.75">
      <c r="A72" s="13" t="s">
        <v>68</v>
      </c>
      <c r="B72" s="33" t="s">
        <v>18</v>
      </c>
      <c r="C72" s="19">
        <v>2250000</v>
      </c>
      <c r="D72" s="16">
        <f>pracovní!E72</f>
        <v>0</v>
      </c>
      <c r="E72" s="16">
        <f>$C72*D72</f>
        <v>0</v>
      </c>
      <c r="F72" s="16">
        <f>pracovní!H72</f>
        <v>0</v>
      </c>
      <c r="G72" s="16">
        <f t="shared" si="4"/>
        <v>0</v>
      </c>
    </row>
    <row r="73" spans="1:7" ht="12.75">
      <c r="A73" s="6" t="s">
        <v>69</v>
      </c>
      <c r="B73" s="25" t="s">
        <v>18</v>
      </c>
      <c r="C73" s="16">
        <v>2800000</v>
      </c>
      <c r="D73" s="16">
        <f>pracovní!E73</f>
        <v>0</v>
      </c>
      <c r="E73" s="16">
        <f>$C73*D73</f>
        <v>0</v>
      </c>
      <c r="F73" s="16">
        <f>pracovní!H73</f>
        <v>0</v>
      </c>
      <c r="G73" s="16">
        <f t="shared" si="4"/>
        <v>0</v>
      </c>
    </row>
    <row r="74" spans="1:7" ht="12.75">
      <c r="A74" s="59" t="s">
        <v>104</v>
      </c>
      <c r="B74" s="58" t="s">
        <v>18</v>
      </c>
      <c r="C74" s="62">
        <v>3000000</v>
      </c>
      <c r="D74" s="16">
        <f>pracovní!E74</f>
        <v>0</v>
      </c>
      <c r="E74" s="16">
        <f>$C74*D74</f>
        <v>0</v>
      </c>
      <c r="F74" s="16">
        <f>pracovní!H74</f>
        <v>0</v>
      </c>
      <c r="G74" s="16">
        <f t="shared" si="4"/>
        <v>0</v>
      </c>
    </row>
    <row r="75" spans="1:7" ht="12.75">
      <c r="A75" s="59" t="s">
        <v>105</v>
      </c>
      <c r="B75" s="58" t="s">
        <v>18</v>
      </c>
      <c r="C75" s="62">
        <v>2200000</v>
      </c>
      <c r="D75" s="16">
        <f>pracovní!E75</f>
        <v>0</v>
      </c>
      <c r="E75" s="16">
        <f>$C75*D75</f>
        <v>0</v>
      </c>
      <c r="F75" s="16">
        <f>pracovní!H75</f>
        <v>0</v>
      </c>
      <c r="G75" s="16">
        <f t="shared" si="4"/>
        <v>0</v>
      </c>
    </row>
    <row r="76" spans="1:7" ht="12.75">
      <c r="A76" s="3" t="s">
        <v>70</v>
      </c>
      <c r="B76" s="26" t="s">
        <v>18</v>
      </c>
      <c r="C76" s="17">
        <v>4200000</v>
      </c>
      <c r="D76" s="17">
        <f>pracovní!E76</f>
        <v>0</v>
      </c>
      <c r="E76" s="17">
        <f>$C76*D76</f>
        <v>0</v>
      </c>
      <c r="F76" s="17">
        <f>pracovní!H76</f>
        <v>0</v>
      </c>
      <c r="G76" s="17">
        <f t="shared" si="4"/>
        <v>0</v>
      </c>
    </row>
    <row r="77" spans="1:7" ht="12.75">
      <c r="A77" s="13"/>
      <c r="B77" s="33"/>
      <c r="C77" s="19"/>
      <c r="D77" s="19"/>
      <c r="E77" s="19"/>
      <c r="F77" s="19"/>
      <c r="G77" s="19"/>
    </row>
    <row r="78" spans="1:7" ht="12.75">
      <c r="A78" s="10" t="s">
        <v>71</v>
      </c>
      <c r="B78" s="11"/>
      <c r="C78" s="15"/>
      <c r="D78" s="15"/>
      <c r="E78" s="24">
        <f>SUM(E79:E85)</f>
        <v>828000000</v>
      </c>
      <c r="F78" s="15"/>
      <c r="G78" s="24">
        <f>SUM(G79:G85)</f>
        <v>42500000</v>
      </c>
    </row>
    <row r="79" spans="1:7" ht="12.75">
      <c r="A79" s="13" t="s">
        <v>72</v>
      </c>
      <c r="B79" s="33" t="s">
        <v>30</v>
      </c>
      <c r="C79" s="19">
        <v>45000</v>
      </c>
      <c r="D79" s="16">
        <f>pracovní!E79</f>
        <v>0</v>
      </c>
      <c r="E79" s="16">
        <f aca="true" t="shared" si="5" ref="E79:E85">$C79*D79</f>
        <v>0</v>
      </c>
      <c r="F79" s="16">
        <f>pracovní!H79</f>
        <v>0</v>
      </c>
      <c r="G79" s="16">
        <f aca="true" t="shared" si="6" ref="G79:G85">$C79*F79</f>
        <v>0</v>
      </c>
    </row>
    <row r="80" spans="1:7" ht="12.75">
      <c r="A80" s="13" t="s">
        <v>73</v>
      </c>
      <c r="B80" s="33" t="s">
        <v>30</v>
      </c>
      <c r="C80" s="19">
        <v>35000</v>
      </c>
      <c r="D80" s="16">
        <f>pracovní!E80</f>
        <v>0</v>
      </c>
      <c r="E80" s="16">
        <f t="shared" si="5"/>
        <v>0</v>
      </c>
      <c r="F80" s="16">
        <f>pracovní!H80</f>
        <v>300</v>
      </c>
      <c r="G80" s="16">
        <f t="shared" si="6"/>
        <v>10500000</v>
      </c>
    </row>
    <row r="81" spans="1:7" ht="12.75">
      <c r="A81" s="13" t="s">
        <v>115</v>
      </c>
      <c r="B81" s="33" t="s">
        <v>30</v>
      </c>
      <c r="C81" s="19">
        <v>50000</v>
      </c>
      <c r="D81" s="16">
        <f>pracovní!E81</f>
        <v>0</v>
      </c>
      <c r="E81" s="16">
        <f t="shared" si="5"/>
        <v>0</v>
      </c>
      <c r="F81" s="16">
        <f>pracovní!H81</f>
        <v>0</v>
      </c>
      <c r="G81" s="16">
        <f t="shared" si="6"/>
        <v>0</v>
      </c>
    </row>
    <row r="82" spans="1:7" ht="12.75">
      <c r="A82" s="13" t="s">
        <v>74</v>
      </c>
      <c r="B82" s="33" t="s">
        <v>30</v>
      </c>
      <c r="C82" s="19">
        <v>80000</v>
      </c>
      <c r="D82" s="16">
        <f>pracovní!E82</f>
        <v>600</v>
      </c>
      <c r="E82" s="16">
        <f t="shared" si="5"/>
        <v>48000000</v>
      </c>
      <c r="F82" s="16">
        <f>pracovní!H82</f>
        <v>400</v>
      </c>
      <c r="G82" s="16">
        <f t="shared" si="6"/>
        <v>32000000</v>
      </c>
    </row>
    <row r="83" spans="1:7" ht="12.75">
      <c r="A83" s="13" t="s">
        <v>75</v>
      </c>
      <c r="B83" s="33" t="s">
        <v>30</v>
      </c>
      <c r="C83" s="19">
        <v>120000</v>
      </c>
      <c r="D83" s="16">
        <f>pracovní!E83</f>
        <v>6500</v>
      </c>
      <c r="E83" s="16">
        <f t="shared" si="5"/>
        <v>780000000</v>
      </c>
      <c r="F83" s="16">
        <f>pracovní!H83</f>
        <v>0</v>
      </c>
      <c r="G83" s="16">
        <f t="shared" si="6"/>
        <v>0</v>
      </c>
    </row>
    <row r="84" spans="1:7" ht="12.75">
      <c r="A84" s="13" t="s">
        <v>76</v>
      </c>
      <c r="B84" s="33" t="s">
        <v>30</v>
      </c>
      <c r="C84" s="19">
        <v>35000</v>
      </c>
      <c r="D84" s="16">
        <f>pracovní!E84</f>
        <v>0</v>
      </c>
      <c r="E84" s="16">
        <f t="shared" si="5"/>
        <v>0</v>
      </c>
      <c r="F84" s="16">
        <f>pracovní!H84</f>
        <v>0</v>
      </c>
      <c r="G84" s="16">
        <f t="shared" si="6"/>
        <v>0</v>
      </c>
    </row>
    <row r="85" spans="1:7" ht="12.75">
      <c r="A85" s="3" t="s">
        <v>109</v>
      </c>
      <c r="B85" s="34" t="s">
        <v>30</v>
      </c>
      <c r="C85" s="20">
        <v>24000</v>
      </c>
      <c r="D85" s="17">
        <f>pracovní!E85</f>
        <v>0</v>
      </c>
      <c r="E85" s="17">
        <f t="shared" si="5"/>
        <v>0</v>
      </c>
      <c r="F85" s="17">
        <f>pracovní!H85</f>
        <v>0</v>
      </c>
      <c r="G85" s="20">
        <f t="shared" si="6"/>
        <v>0</v>
      </c>
    </row>
    <row r="86" spans="1:7" ht="12.75">
      <c r="A86" s="13"/>
      <c r="B86" s="33"/>
      <c r="C86" s="19"/>
      <c r="D86" s="19"/>
      <c r="E86" s="19"/>
      <c r="F86" s="19"/>
      <c r="G86" s="19"/>
    </row>
    <row r="87" spans="1:7" ht="12.75">
      <c r="A87" s="10" t="s">
        <v>77</v>
      </c>
      <c r="B87" s="35"/>
      <c r="C87" s="15"/>
      <c r="D87" s="15"/>
      <c r="E87" s="24">
        <f>SUM(E88:E93)</f>
        <v>0</v>
      </c>
      <c r="F87" s="15"/>
      <c r="G87" s="24">
        <f>SUM(G88:G93)</f>
        <v>1326000000</v>
      </c>
    </row>
    <row r="88" spans="1:7" ht="12.75">
      <c r="A88" s="13" t="s">
        <v>101</v>
      </c>
      <c r="B88" s="33" t="s">
        <v>10</v>
      </c>
      <c r="C88" s="19">
        <v>900000</v>
      </c>
      <c r="D88" s="16">
        <f>pracovní!E88</f>
        <v>0</v>
      </c>
      <c r="E88" s="16">
        <f aca="true" t="shared" si="7" ref="E88:E93">$C88*D88</f>
        <v>0</v>
      </c>
      <c r="F88" s="16">
        <f>pracovní!H88</f>
        <v>0</v>
      </c>
      <c r="G88" s="16">
        <f aca="true" t="shared" si="8" ref="G88:G93">$C88*F88</f>
        <v>0</v>
      </c>
    </row>
    <row r="89" spans="1:7" ht="12.75">
      <c r="A89" s="13" t="s">
        <v>78</v>
      </c>
      <c r="B89" s="33" t="s">
        <v>10</v>
      </c>
      <c r="C89" s="19">
        <v>750000</v>
      </c>
      <c r="D89" s="16">
        <f>pracovní!E89</f>
        <v>0</v>
      </c>
      <c r="E89" s="16">
        <f t="shared" si="7"/>
        <v>0</v>
      </c>
      <c r="F89" s="16">
        <f>pracovní!H89</f>
        <v>1000</v>
      </c>
      <c r="G89" s="16">
        <f t="shared" si="8"/>
        <v>750000000</v>
      </c>
    </row>
    <row r="90" spans="1:7" ht="12.75">
      <c r="A90" s="13" t="s">
        <v>79</v>
      </c>
      <c r="B90" s="33" t="s">
        <v>10</v>
      </c>
      <c r="C90" s="19">
        <v>450000</v>
      </c>
      <c r="D90" s="16">
        <f>pracovní!E90</f>
        <v>0</v>
      </c>
      <c r="E90" s="16">
        <f t="shared" si="7"/>
        <v>0</v>
      </c>
      <c r="F90" s="16">
        <f>pracovní!H90</f>
        <v>0</v>
      </c>
      <c r="G90" s="16">
        <f t="shared" si="8"/>
        <v>0</v>
      </c>
    </row>
    <row r="91" spans="1:7" ht="12.75">
      <c r="A91" s="13" t="s">
        <v>116</v>
      </c>
      <c r="B91" s="33" t="s">
        <v>10</v>
      </c>
      <c r="C91" s="19">
        <v>150000</v>
      </c>
      <c r="D91" s="16">
        <f>pracovní!E91</f>
        <v>0</v>
      </c>
      <c r="E91" s="16">
        <f t="shared" si="7"/>
        <v>0</v>
      </c>
      <c r="F91" s="16">
        <f>pracovní!H91</f>
        <v>0</v>
      </c>
      <c r="G91" s="16">
        <f t="shared" si="8"/>
        <v>0</v>
      </c>
    </row>
    <row r="92" spans="1:7" ht="12.75">
      <c r="A92" s="2" t="s">
        <v>117</v>
      </c>
      <c r="B92" s="32" t="s">
        <v>32</v>
      </c>
      <c r="C92" s="19">
        <v>4800</v>
      </c>
      <c r="D92" s="16">
        <f>pracovní!E92</f>
        <v>0</v>
      </c>
      <c r="E92" s="16">
        <f t="shared" si="7"/>
        <v>0</v>
      </c>
      <c r="F92" s="16">
        <f>pracovní!H92</f>
        <v>120000</v>
      </c>
      <c r="G92" s="16">
        <f t="shared" si="8"/>
        <v>576000000</v>
      </c>
    </row>
    <row r="93" spans="1:7" ht="12.75">
      <c r="A93" s="3" t="s">
        <v>80</v>
      </c>
      <c r="B93" s="34" t="s">
        <v>10</v>
      </c>
      <c r="C93" s="20">
        <v>50000</v>
      </c>
      <c r="D93" s="17">
        <f>pracovní!E93</f>
        <v>0</v>
      </c>
      <c r="E93" s="17">
        <f t="shared" si="7"/>
        <v>0</v>
      </c>
      <c r="F93" s="17">
        <f>pracovní!H93</f>
        <v>0</v>
      </c>
      <c r="G93" s="17">
        <f t="shared" si="8"/>
        <v>0</v>
      </c>
    </row>
    <row r="94" spans="1:7" ht="12.75">
      <c r="A94" s="13"/>
      <c r="B94" s="33"/>
      <c r="C94" s="19"/>
      <c r="D94" s="19"/>
      <c r="E94" s="19"/>
      <c r="F94" s="19"/>
      <c r="G94" s="19"/>
    </row>
    <row r="95" spans="1:7" ht="12.75">
      <c r="A95" s="10" t="s">
        <v>81</v>
      </c>
      <c r="B95" s="11"/>
      <c r="C95" s="15"/>
      <c r="D95" s="15"/>
      <c r="E95" s="24">
        <f>SUM(E96:E108)</f>
        <v>14040000</v>
      </c>
      <c r="F95" s="15"/>
      <c r="G95" s="24">
        <f>SUM(G96:G108)</f>
        <v>193300000</v>
      </c>
    </row>
    <row r="96" spans="1:7" ht="12.75">
      <c r="A96" s="13" t="s">
        <v>82</v>
      </c>
      <c r="B96" s="33" t="s">
        <v>30</v>
      </c>
      <c r="C96" s="19">
        <v>4000</v>
      </c>
      <c r="D96" s="16">
        <f>pracovní!E96</f>
        <v>1600</v>
      </c>
      <c r="E96" s="16">
        <f aca="true" t="shared" si="9" ref="E96:E108">$C96*D96</f>
        <v>6400000</v>
      </c>
      <c r="F96" s="16">
        <f>pracovní!H96</f>
        <v>0</v>
      </c>
      <c r="G96" s="16">
        <f aca="true" t="shared" si="10" ref="G96:G108">$C96*F96</f>
        <v>0</v>
      </c>
    </row>
    <row r="97" spans="1:7" ht="12.75">
      <c r="A97" s="13" t="s">
        <v>83</v>
      </c>
      <c r="B97" s="33" t="s">
        <v>18</v>
      </c>
      <c r="C97" s="19">
        <v>1000000</v>
      </c>
      <c r="D97" s="16">
        <f>pracovní!E97</f>
        <v>2</v>
      </c>
      <c r="E97" s="16">
        <f t="shared" si="9"/>
        <v>2000000</v>
      </c>
      <c r="F97" s="16">
        <f>pracovní!H97</f>
        <v>0</v>
      </c>
      <c r="G97" s="16">
        <f t="shared" si="10"/>
        <v>0</v>
      </c>
    </row>
    <row r="98" spans="1:7" ht="12.75">
      <c r="A98" s="13" t="s">
        <v>108</v>
      </c>
      <c r="B98" s="33" t="s">
        <v>30</v>
      </c>
      <c r="C98" s="19">
        <v>20000</v>
      </c>
      <c r="D98" s="16">
        <f>pracovní!E98</f>
        <v>0</v>
      </c>
      <c r="E98" s="16">
        <f t="shared" si="9"/>
        <v>0</v>
      </c>
      <c r="F98" s="16">
        <f>pracovní!H98</f>
        <v>0</v>
      </c>
      <c r="G98" s="16">
        <f t="shared" si="10"/>
        <v>0</v>
      </c>
    </row>
    <row r="99" spans="1:7" ht="12.75">
      <c r="A99" s="13" t="s">
        <v>84</v>
      </c>
      <c r="B99" s="33" t="s">
        <v>30</v>
      </c>
      <c r="C99" s="19">
        <v>100000</v>
      </c>
      <c r="D99" s="16">
        <f>pracovní!E99</f>
        <v>0</v>
      </c>
      <c r="E99" s="16">
        <f t="shared" si="9"/>
        <v>0</v>
      </c>
      <c r="F99" s="16">
        <f>pracovní!H99</f>
        <v>0</v>
      </c>
      <c r="G99" s="16">
        <f t="shared" si="10"/>
        <v>0</v>
      </c>
    </row>
    <row r="100" spans="1:7" ht="12.75">
      <c r="A100" s="13" t="s">
        <v>85</v>
      </c>
      <c r="B100" s="33" t="s">
        <v>30</v>
      </c>
      <c r="C100" s="19">
        <v>10000</v>
      </c>
      <c r="D100" s="16">
        <f>pracovní!E100</f>
        <v>300</v>
      </c>
      <c r="E100" s="16">
        <f t="shared" si="9"/>
        <v>3000000</v>
      </c>
      <c r="F100" s="16">
        <f>pracovní!H100</f>
        <v>0</v>
      </c>
      <c r="G100" s="16">
        <f t="shared" si="10"/>
        <v>0</v>
      </c>
    </row>
    <row r="101" spans="1:7" ht="12.75">
      <c r="A101" s="13" t="s">
        <v>86</v>
      </c>
      <c r="B101" s="33" t="s">
        <v>10</v>
      </c>
      <c r="C101" s="19">
        <v>2200</v>
      </c>
      <c r="D101" s="16">
        <f>pracovní!E101</f>
        <v>1200</v>
      </c>
      <c r="E101" s="16">
        <f t="shared" si="9"/>
        <v>2640000</v>
      </c>
      <c r="F101" s="16">
        <f>pracovní!H101</f>
        <v>0</v>
      </c>
      <c r="G101" s="16">
        <f t="shared" si="10"/>
        <v>0</v>
      </c>
    </row>
    <row r="102" spans="1:7" ht="12.75">
      <c r="A102" s="2" t="s">
        <v>111</v>
      </c>
      <c r="B102" s="32" t="s">
        <v>32</v>
      </c>
      <c r="C102" s="19">
        <v>3900</v>
      </c>
      <c r="D102" s="16">
        <f>pracovní!E102</f>
        <v>0</v>
      </c>
      <c r="E102" s="16">
        <f t="shared" si="9"/>
        <v>0</v>
      </c>
      <c r="F102" s="16">
        <f>pracovní!H102</f>
        <v>0</v>
      </c>
      <c r="G102" s="16">
        <f t="shared" si="10"/>
        <v>0</v>
      </c>
    </row>
    <row r="103" spans="1:7" ht="12.75">
      <c r="A103" s="2" t="s">
        <v>112</v>
      </c>
      <c r="B103" s="32" t="s">
        <v>32</v>
      </c>
      <c r="C103" s="19">
        <v>3700</v>
      </c>
      <c r="D103" s="16">
        <f>pracovní!E103</f>
        <v>0</v>
      </c>
      <c r="E103" s="16">
        <f t="shared" si="9"/>
        <v>0</v>
      </c>
      <c r="F103" s="16">
        <f>pracovní!H103</f>
        <v>0</v>
      </c>
      <c r="G103" s="16">
        <f t="shared" si="10"/>
        <v>0</v>
      </c>
    </row>
    <row r="104" spans="1:7" ht="12.75">
      <c r="A104" s="2" t="s">
        <v>113</v>
      </c>
      <c r="B104" s="32" t="s">
        <v>32</v>
      </c>
      <c r="C104" s="19">
        <v>2200</v>
      </c>
      <c r="D104" s="16">
        <f>pracovní!E104</f>
        <v>0</v>
      </c>
      <c r="E104" s="16">
        <f t="shared" si="9"/>
        <v>0</v>
      </c>
      <c r="F104" s="16">
        <f>pracovní!H104</f>
        <v>0</v>
      </c>
      <c r="G104" s="16">
        <f t="shared" si="10"/>
        <v>0</v>
      </c>
    </row>
    <row r="105" spans="1:7" ht="12.75">
      <c r="A105" s="2" t="s">
        <v>120</v>
      </c>
      <c r="B105" s="32" t="s">
        <v>18</v>
      </c>
      <c r="C105" s="18">
        <v>7200000</v>
      </c>
      <c r="D105" s="16">
        <f>pracovní!E105</f>
        <v>0</v>
      </c>
      <c r="E105" s="16">
        <f t="shared" si="9"/>
        <v>0</v>
      </c>
      <c r="F105" s="16">
        <f>pracovní!H105</f>
        <v>2</v>
      </c>
      <c r="G105" s="16">
        <f t="shared" si="10"/>
        <v>14400000</v>
      </c>
    </row>
    <row r="106" spans="1:7" ht="12.75">
      <c r="A106" s="2" t="s">
        <v>121</v>
      </c>
      <c r="B106" s="32" t="s">
        <v>18</v>
      </c>
      <c r="C106" s="18">
        <v>1400000</v>
      </c>
      <c r="D106" s="16">
        <f>pracovní!E106</f>
        <v>0</v>
      </c>
      <c r="E106" s="16">
        <f t="shared" si="9"/>
        <v>0</v>
      </c>
      <c r="F106" s="16">
        <f>pracovní!H106</f>
        <v>2</v>
      </c>
      <c r="G106" s="16">
        <f t="shared" si="10"/>
        <v>2800000</v>
      </c>
    </row>
    <row r="107" spans="1:7" ht="12.75">
      <c r="A107" s="2" t="s">
        <v>122</v>
      </c>
      <c r="B107" s="32" t="s">
        <v>18</v>
      </c>
      <c r="C107" s="18">
        <v>6800000</v>
      </c>
      <c r="D107" s="16">
        <f>pracovní!E107</f>
        <v>0</v>
      </c>
      <c r="E107" s="16">
        <f t="shared" si="9"/>
        <v>0</v>
      </c>
      <c r="F107" s="16">
        <f>pracovní!H107</f>
        <v>2</v>
      </c>
      <c r="G107" s="16">
        <f t="shared" si="10"/>
        <v>13600000</v>
      </c>
    </row>
    <row r="108" spans="1:7" ht="12.75">
      <c r="A108" s="3" t="s">
        <v>87</v>
      </c>
      <c r="B108" s="34" t="s">
        <v>32</v>
      </c>
      <c r="C108" s="20">
        <v>6500</v>
      </c>
      <c r="D108" s="17">
        <f>pracovní!E108</f>
        <v>0</v>
      </c>
      <c r="E108" s="17">
        <f t="shared" si="9"/>
        <v>0</v>
      </c>
      <c r="F108" s="17">
        <f>pracovní!H108</f>
        <v>25000</v>
      </c>
      <c r="G108" s="17">
        <f t="shared" si="10"/>
        <v>162500000</v>
      </c>
    </row>
    <row r="109" spans="1:7" ht="12.75">
      <c r="A109" s="13"/>
      <c r="B109" s="33"/>
      <c r="C109" s="19"/>
      <c r="D109" s="19"/>
      <c r="E109" s="19"/>
      <c r="F109" s="19"/>
      <c r="G109" s="19"/>
    </row>
    <row r="110" spans="1:7" ht="12.75">
      <c r="A110" s="10" t="s">
        <v>88</v>
      </c>
      <c r="B110" s="11"/>
      <c r="C110" s="15"/>
      <c r="D110" s="15"/>
      <c r="E110" s="24">
        <f>SUM(E111:E114)</f>
        <v>18300000</v>
      </c>
      <c r="F110" s="15"/>
      <c r="G110" s="24">
        <f>SUM(G111:G114)</f>
        <v>31290000</v>
      </c>
    </row>
    <row r="111" spans="1:7" ht="12.75">
      <c r="A111" s="13" t="s">
        <v>89</v>
      </c>
      <c r="B111" s="33" t="s">
        <v>10</v>
      </c>
      <c r="C111" s="19">
        <v>2100</v>
      </c>
      <c r="D111" s="16">
        <f>pracovní!E111</f>
        <v>7000</v>
      </c>
      <c r="E111" s="16">
        <f>$C111*D111</f>
        <v>14700000</v>
      </c>
      <c r="F111" s="16">
        <f>pracovní!H111</f>
        <v>14900</v>
      </c>
      <c r="G111" s="16">
        <f>$C111*F111</f>
        <v>31290000</v>
      </c>
    </row>
    <row r="112" spans="1:7" ht="12.75">
      <c r="A112" s="13" t="s">
        <v>90</v>
      </c>
      <c r="B112" s="33" t="s">
        <v>10</v>
      </c>
      <c r="C112" s="19">
        <v>900</v>
      </c>
      <c r="D112" s="16">
        <f>pracovní!E112</f>
        <v>4000</v>
      </c>
      <c r="E112" s="16">
        <f>$C112*D112</f>
        <v>3600000</v>
      </c>
      <c r="F112" s="16">
        <f>pracovní!H112</f>
        <v>0</v>
      </c>
      <c r="G112" s="16">
        <f>$C112*F112</f>
        <v>0</v>
      </c>
    </row>
    <row r="113" spans="1:7" ht="12.75">
      <c r="A113" s="13" t="s">
        <v>91</v>
      </c>
      <c r="B113" s="33" t="s">
        <v>10</v>
      </c>
      <c r="C113" s="19">
        <v>3500</v>
      </c>
      <c r="D113" s="16">
        <f>pracovní!E113</f>
        <v>0</v>
      </c>
      <c r="E113" s="16">
        <f>$C113*D113</f>
        <v>0</v>
      </c>
      <c r="F113" s="16">
        <f>pracovní!H113</f>
        <v>0</v>
      </c>
      <c r="G113" s="16">
        <f>$C113*F113</f>
        <v>0</v>
      </c>
    </row>
    <row r="114" spans="1:7" ht="12.75">
      <c r="A114" s="3" t="s">
        <v>92</v>
      </c>
      <c r="B114" s="34" t="s">
        <v>10</v>
      </c>
      <c r="C114" s="20">
        <v>1000</v>
      </c>
      <c r="D114" s="17">
        <f>pracovní!E114</f>
        <v>0</v>
      </c>
      <c r="E114" s="17">
        <f>$C114*D114</f>
        <v>0</v>
      </c>
      <c r="F114" s="17">
        <f>pracovní!H114</f>
        <v>0</v>
      </c>
      <c r="G114" s="17">
        <f>$C114*F114</f>
        <v>0</v>
      </c>
    </row>
    <row r="115" spans="1:7" ht="12.75">
      <c r="A115" s="13"/>
      <c r="B115" s="33"/>
      <c r="C115" s="19"/>
      <c r="D115" s="19"/>
      <c r="E115" s="19"/>
      <c r="F115" s="19"/>
      <c r="G115" s="19"/>
    </row>
    <row r="116" spans="1:7" ht="12.75">
      <c r="A116" s="10" t="s">
        <v>93</v>
      </c>
      <c r="B116" s="11"/>
      <c r="C116" s="15"/>
      <c r="D116" s="15"/>
      <c r="E116" s="24">
        <f>SUM(E117:E119)</f>
        <v>6565000</v>
      </c>
      <c r="F116" s="15"/>
      <c r="G116" s="24">
        <f>SUM(G117:G119)</f>
        <v>15555000</v>
      </c>
    </row>
    <row r="117" spans="1:7" ht="12.75">
      <c r="A117" s="13" t="s">
        <v>94</v>
      </c>
      <c r="B117" s="33" t="s">
        <v>18</v>
      </c>
      <c r="C117" s="19">
        <v>415000</v>
      </c>
      <c r="D117" s="16">
        <f>pracovní!E117</f>
        <v>1</v>
      </c>
      <c r="E117" s="16">
        <f>$C117*D117</f>
        <v>415000</v>
      </c>
      <c r="F117" s="16">
        <f>pracovní!H117</f>
        <v>7</v>
      </c>
      <c r="G117" s="16">
        <f>$C117*F117</f>
        <v>2905000</v>
      </c>
    </row>
    <row r="118" spans="1:7" ht="12.75">
      <c r="A118" s="13" t="s">
        <v>95</v>
      </c>
      <c r="B118" s="33" t="s">
        <v>10</v>
      </c>
      <c r="C118" s="19">
        <v>1300</v>
      </c>
      <c r="D118" s="16">
        <f>pracovní!E118</f>
        <v>3000</v>
      </c>
      <c r="E118" s="16">
        <f>$C118*D118</f>
        <v>3900000</v>
      </c>
      <c r="F118" s="16">
        <f>pracovní!H118</f>
        <v>8000</v>
      </c>
      <c r="G118" s="16">
        <f>$C118*F118</f>
        <v>10400000</v>
      </c>
    </row>
    <row r="119" spans="1:7" ht="12.75">
      <c r="A119" s="3" t="s">
        <v>96</v>
      </c>
      <c r="B119" s="34" t="s">
        <v>97</v>
      </c>
      <c r="C119" s="20">
        <v>2250000</v>
      </c>
      <c r="D119" s="17">
        <f>pracovní!E119</f>
        <v>1</v>
      </c>
      <c r="E119" s="17">
        <f>$C119*D119</f>
        <v>2250000</v>
      </c>
      <c r="F119" s="17">
        <f>pracovní!H119</f>
        <v>1</v>
      </c>
      <c r="G119" s="17">
        <f>$C119*F119</f>
        <v>2250000</v>
      </c>
    </row>
    <row r="120" spans="1:3" ht="12.75">
      <c r="A120" s="1"/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1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  <row r="129" spans="1:3" ht="12.75">
      <c r="A129" s="1"/>
      <c r="B129" s="1"/>
      <c r="C129" s="1"/>
    </row>
    <row r="130" spans="1:3" ht="12.75">
      <c r="A130" s="1"/>
      <c r="B130" s="1"/>
      <c r="C130" s="1"/>
    </row>
    <row r="131" spans="1:3" ht="12.75">
      <c r="A131" s="1"/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</sheetData>
  <mergeCells count="4">
    <mergeCell ref="D1:E1"/>
    <mergeCell ref="D2:E2"/>
    <mergeCell ref="F1:G1"/>
    <mergeCell ref="F2:G2"/>
  </mergeCells>
  <printOptions/>
  <pageMargins left="1.76" right="0.39" top="0.63" bottom="0.52" header="0.4921259845" footer="0.32"/>
  <pageSetup horizontalDpi="600" verticalDpi="600" orientation="portrait" paperSize="8" scale="8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1">
      <selection activeCell="A1" sqref="A1"/>
    </sheetView>
  </sheetViews>
  <sheetFormatPr defaultColWidth="9.00390625" defaultRowHeight="12.75"/>
  <cols>
    <col min="1" max="1" width="43.375" style="0" customWidth="1"/>
    <col min="2" max="2" width="11.625" style="0" customWidth="1"/>
    <col min="3" max="3" width="16.75390625" style="0" customWidth="1"/>
    <col min="4" max="5" width="12.75390625" style="0" customWidth="1"/>
    <col min="6" max="6" width="20.75390625" style="70" customWidth="1"/>
    <col min="7" max="7" width="12.75390625" style="70" customWidth="1"/>
    <col min="8" max="8" width="12.75390625" style="0" customWidth="1"/>
  </cols>
  <sheetData>
    <row r="1" spans="1:8" ht="15">
      <c r="A1" s="21" t="s">
        <v>0</v>
      </c>
      <c r="B1" s="64" t="s">
        <v>1</v>
      </c>
      <c r="C1" s="76" t="s">
        <v>124</v>
      </c>
      <c r="D1" s="76" t="s">
        <v>107</v>
      </c>
      <c r="E1" s="76"/>
      <c r="F1" s="75" t="s">
        <v>127</v>
      </c>
      <c r="G1" s="75" t="s">
        <v>107</v>
      </c>
      <c r="H1" s="76"/>
    </row>
    <row r="2" spans="1:8" ht="15">
      <c r="A2" s="36" t="s">
        <v>106</v>
      </c>
      <c r="B2" s="65" t="s">
        <v>3</v>
      </c>
      <c r="C2" s="76" t="s">
        <v>125</v>
      </c>
      <c r="D2" s="76"/>
      <c r="E2" s="76"/>
      <c r="F2" s="75" t="s">
        <v>126</v>
      </c>
      <c r="G2" s="75"/>
      <c r="H2" s="76"/>
    </row>
    <row r="3" spans="1:8" ht="12.75">
      <c r="A3" s="22"/>
      <c r="B3" s="66"/>
      <c r="C3" s="72"/>
      <c r="D3" s="72"/>
      <c r="E3" s="72"/>
      <c r="F3" s="73"/>
      <c r="G3" s="73"/>
      <c r="H3" s="72"/>
    </row>
    <row r="4" spans="1:2" ht="12.75">
      <c r="A4" s="2"/>
      <c r="B4" s="22"/>
    </row>
    <row r="5" spans="1:2" ht="15">
      <c r="A5" s="4" t="s">
        <v>7</v>
      </c>
      <c r="B5" s="4"/>
    </row>
    <row r="6" spans="1:2" ht="12.75">
      <c r="A6" s="2"/>
      <c r="B6" s="2"/>
    </row>
    <row r="7" spans="1:8" ht="12.75">
      <c r="A7" s="10" t="s">
        <v>8</v>
      </c>
      <c r="B7" s="10"/>
      <c r="C7" s="72"/>
      <c r="D7" s="72"/>
      <c r="E7" s="72"/>
      <c r="F7" s="73"/>
      <c r="G7" s="73"/>
      <c r="H7" s="72"/>
    </row>
    <row r="8" spans="1:8" ht="12.75">
      <c r="A8" s="6" t="s">
        <v>9</v>
      </c>
      <c r="B8" s="25" t="s">
        <v>10</v>
      </c>
      <c r="C8" s="72">
        <v>2000</v>
      </c>
      <c r="D8" s="72">
        <v>0</v>
      </c>
      <c r="E8" s="74">
        <f>SUM(C8:D8)</f>
        <v>2000</v>
      </c>
      <c r="F8" s="73">
        <v>0</v>
      </c>
      <c r="G8" s="73"/>
      <c r="H8" s="74">
        <f>SUM(F8:G8)</f>
        <v>0</v>
      </c>
    </row>
    <row r="9" spans="1:8" ht="12.75">
      <c r="A9" s="6" t="s">
        <v>11</v>
      </c>
      <c r="B9" s="25" t="s">
        <v>10</v>
      </c>
      <c r="C9" s="72">
        <v>4000</v>
      </c>
      <c r="D9" s="72">
        <v>0</v>
      </c>
      <c r="E9" s="74">
        <f>SUM(C9:D9)</f>
        <v>4000</v>
      </c>
      <c r="F9" s="73">
        <v>14000</v>
      </c>
      <c r="G9" s="73"/>
      <c r="H9" s="74">
        <f>SUM(F9:G9)</f>
        <v>14000</v>
      </c>
    </row>
    <row r="10" spans="1:8" ht="12.75">
      <c r="A10" s="6" t="s">
        <v>12</v>
      </c>
      <c r="B10" s="25" t="s">
        <v>13</v>
      </c>
      <c r="C10" s="72">
        <v>0</v>
      </c>
      <c r="D10" s="72">
        <v>0</v>
      </c>
      <c r="E10" s="74">
        <f>SUM(C10:D10)</f>
        <v>0</v>
      </c>
      <c r="F10" s="73">
        <v>5</v>
      </c>
      <c r="G10" s="73"/>
      <c r="H10" s="74">
        <f>SUM(F10:G10)</f>
        <v>5</v>
      </c>
    </row>
    <row r="11" spans="1:8" ht="12.75">
      <c r="A11" s="8" t="s">
        <v>14</v>
      </c>
      <c r="B11" s="26" t="s">
        <v>13</v>
      </c>
      <c r="C11" s="72">
        <v>1</v>
      </c>
      <c r="D11" s="72">
        <v>0</v>
      </c>
      <c r="E11" s="74">
        <f>SUM(C11:D11)</f>
        <v>1</v>
      </c>
      <c r="F11" s="73">
        <v>5</v>
      </c>
      <c r="G11" s="73"/>
      <c r="H11" s="74">
        <f>SUM(F11:G11)</f>
        <v>5</v>
      </c>
    </row>
    <row r="12" spans="1:8" ht="12.75">
      <c r="A12" s="6"/>
      <c r="B12" s="25"/>
      <c r="C12" s="72"/>
      <c r="D12" s="72"/>
      <c r="E12" s="74"/>
      <c r="F12" s="73"/>
      <c r="G12" s="73"/>
      <c r="H12" s="74"/>
    </row>
    <row r="13" spans="1:8" ht="12.75">
      <c r="A13" s="10" t="s">
        <v>15</v>
      </c>
      <c r="B13" s="11"/>
      <c r="C13" s="72"/>
      <c r="D13" s="72"/>
      <c r="E13" s="74"/>
      <c r="F13" s="73"/>
      <c r="G13" s="73"/>
      <c r="H13" s="74"/>
    </row>
    <row r="14" spans="1:8" ht="12.75">
      <c r="A14" s="6" t="s">
        <v>16</v>
      </c>
      <c r="B14" s="25"/>
      <c r="C14" s="72"/>
      <c r="D14" s="72"/>
      <c r="E14" s="74"/>
      <c r="F14" s="73"/>
      <c r="G14" s="73"/>
      <c r="H14" s="74"/>
    </row>
    <row r="15" spans="1:8" ht="12.75">
      <c r="A15" s="6" t="s">
        <v>17</v>
      </c>
      <c r="B15" s="25" t="s">
        <v>18</v>
      </c>
      <c r="C15" s="72">
        <v>1</v>
      </c>
      <c r="D15" s="72">
        <v>0</v>
      </c>
      <c r="E15" s="74">
        <f>SUM(C15:D15)</f>
        <v>1</v>
      </c>
      <c r="F15" s="73">
        <v>0</v>
      </c>
      <c r="G15" s="73"/>
      <c r="H15" s="74">
        <f>SUM(F15:G15)</f>
        <v>0</v>
      </c>
    </row>
    <row r="16" spans="1:8" ht="12.75">
      <c r="A16" s="6" t="s">
        <v>19</v>
      </c>
      <c r="B16" s="25" t="s">
        <v>18</v>
      </c>
      <c r="C16" s="72">
        <v>0</v>
      </c>
      <c r="D16" s="72">
        <v>0</v>
      </c>
      <c r="E16" s="74">
        <f>SUM(C16:D16)</f>
        <v>0</v>
      </c>
      <c r="F16" s="73">
        <v>1</v>
      </c>
      <c r="G16" s="73"/>
      <c r="H16" s="74">
        <f>SUM(F16:G16)</f>
        <v>1</v>
      </c>
    </row>
    <row r="17" spans="1:8" ht="12.75">
      <c r="A17" s="6" t="s">
        <v>20</v>
      </c>
      <c r="B17" s="25" t="s">
        <v>18</v>
      </c>
      <c r="C17" s="72">
        <v>0</v>
      </c>
      <c r="D17" s="72">
        <v>0</v>
      </c>
      <c r="E17" s="74">
        <f>SUM(C17:D17)</f>
        <v>0</v>
      </c>
      <c r="F17" s="73">
        <v>0</v>
      </c>
      <c r="G17" s="73"/>
      <c r="H17" s="74">
        <f>SUM(F17:G17)</f>
        <v>0</v>
      </c>
    </row>
    <row r="18" spans="1:8" ht="12.75">
      <c r="A18" s="6" t="s">
        <v>21</v>
      </c>
      <c r="B18" s="25" t="s">
        <v>10</v>
      </c>
      <c r="C18" s="72">
        <v>3000</v>
      </c>
      <c r="D18" s="72">
        <v>0</v>
      </c>
      <c r="E18" s="74">
        <f>SUM(C18:D18)</f>
        <v>3000</v>
      </c>
      <c r="F18" s="73">
        <v>8000</v>
      </c>
      <c r="G18" s="73"/>
      <c r="H18" s="74">
        <f>SUM(F18:G18)</f>
        <v>8000</v>
      </c>
    </row>
    <row r="19" spans="1:8" ht="12.75">
      <c r="A19" s="8" t="s">
        <v>22</v>
      </c>
      <c r="B19" s="26" t="s">
        <v>10</v>
      </c>
      <c r="C19" s="72">
        <v>3000</v>
      </c>
      <c r="D19" s="72">
        <v>0</v>
      </c>
      <c r="E19" s="74">
        <f>SUM(C19:D19)</f>
        <v>3000</v>
      </c>
      <c r="F19" s="73">
        <v>8000</v>
      </c>
      <c r="G19" s="73"/>
      <c r="H19" s="74">
        <f>SUM(F19:G19)</f>
        <v>8000</v>
      </c>
    </row>
    <row r="20" spans="1:8" ht="12.75">
      <c r="A20" s="6"/>
      <c r="B20" s="25"/>
      <c r="C20" s="72"/>
      <c r="D20" s="72"/>
      <c r="E20" s="74"/>
      <c r="F20" s="73"/>
      <c r="G20" s="73"/>
      <c r="H20" s="74"/>
    </row>
    <row r="21" spans="1:8" ht="15">
      <c r="A21" s="12" t="s">
        <v>23</v>
      </c>
      <c r="B21" s="27"/>
      <c r="C21" s="72"/>
      <c r="D21" s="72"/>
      <c r="E21" s="74"/>
      <c r="F21" s="73"/>
      <c r="G21" s="73"/>
      <c r="H21" s="74"/>
    </row>
    <row r="22" spans="1:8" ht="12.75">
      <c r="A22" s="7" t="s">
        <v>24</v>
      </c>
      <c r="B22" s="28" t="s">
        <v>18</v>
      </c>
      <c r="C22" s="72">
        <v>1</v>
      </c>
      <c r="D22" s="72">
        <v>0</v>
      </c>
      <c r="E22" s="74">
        <f>SUM(C22:D22)</f>
        <v>1</v>
      </c>
      <c r="F22" s="73">
        <v>0</v>
      </c>
      <c r="G22" s="73"/>
      <c r="H22" s="74">
        <f>SUM(F22:G22)</f>
        <v>0</v>
      </c>
    </row>
    <row r="23" spans="1:8" ht="12.75">
      <c r="A23" s="7" t="s">
        <v>25</v>
      </c>
      <c r="B23" s="28" t="s">
        <v>18</v>
      </c>
      <c r="C23" s="72">
        <v>1</v>
      </c>
      <c r="D23" s="72">
        <v>0</v>
      </c>
      <c r="E23" s="74">
        <f>SUM(C23:D23)</f>
        <v>1</v>
      </c>
      <c r="F23" s="73">
        <v>5</v>
      </c>
      <c r="G23" s="73"/>
      <c r="H23" s="74">
        <f>SUM(F23:G23)</f>
        <v>5</v>
      </c>
    </row>
    <row r="24" spans="1:8" ht="12.75">
      <c r="A24" s="9" t="s">
        <v>26</v>
      </c>
      <c r="B24" s="29" t="s">
        <v>18</v>
      </c>
      <c r="C24" s="72">
        <v>1</v>
      </c>
      <c r="D24" s="72">
        <v>0</v>
      </c>
      <c r="E24" s="74">
        <f>SUM(C24:D24)</f>
        <v>1</v>
      </c>
      <c r="F24" s="73">
        <v>1</v>
      </c>
      <c r="G24" s="73"/>
      <c r="H24" s="74">
        <f>SUM(F24:G24)</f>
        <v>1</v>
      </c>
    </row>
    <row r="25" spans="1:8" ht="12.75">
      <c r="A25" s="5"/>
      <c r="B25" s="30"/>
      <c r="C25" s="72"/>
      <c r="D25" s="72"/>
      <c r="E25" s="74"/>
      <c r="F25" s="73"/>
      <c r="G25" s="73"/>
      <c r="H25" s="74"/>
    </row>
    <row r="26" spans="1:8" ht="15">
      <c r="A26" s="4" t="s">
        <v>27</v>
      </c>
      <c r="B26" s="31"/>
      <c r="C26" s="72"/>
      <c r="D26" s="72"/>
      <c r="E26" s="74"/>
      <c r="F26" s="73"/>
      <c r="G26" s="73"/>
      <c r="H26" s="74"/>
    </row>
    <row r="27" spans="1:8" ht="12.75">
      <c r="A27" s="2"/>
      <c r="B27" s="32"/>
      <c r="C27" s="72"/>
      <c r="D27" s="72"/>
      <c r="E27" s="74"/>
      <c r="F27" s="73"/>
      <c r="G27" s="73"/>
      <c r="H27" s="74"/>
    </row>
    <row r="28" spans="1:8" ht="12.75">
      <c r="A28" s="10" t="s">
        <v>28</v>
      </c>
      <c r="B28" s="11"/>
      <c r="C28" s="72"/>
      <c r="D28" s="72"/>
      <c r="E28" s="74"/>
      <c r="F28" s="73"/>
      <c r="G28" s="73"/>
      <c r="H28" s="74"/>
    </row>
    <row r="29" spans="1:8" ht="12.75">
      <c r="A29" s="13" t="s">
        <v>29</v>
      </c>
      <c r="B29" s="33" t="s">
        <v>30</v>
      </c>
      <c r="C29" s="72">
        <v>0</v>
      </c>
      <c r="D29" s="72">
        <v>0</v>
      </c>
      <c r="E29" s="74">
        <f>SUM(C29:D29)</f>
        <v>0</v>
      </c>
      <c r="F29" s="73">
        <v>0</v>
      </c>
      <c r="G29" s="73"/>
      <c r="H29" s="74">
        <f>SUM(F29:G29)</f>
        <v>0</v>
      </c>
    </row>
    <row r="30" spans="1:8" ht="12.75">
      <c r="A30" s="13" t="s">
        <v>31</v>
      </c>
      <c r="B30" s="33" t="s">
        <v>32</v>
      </c>
      <c r="C30" s="72">
        <v>0</v>
      </c>
      <c r="D30" s="72">
        <v>0</v>
      </c>
      <c r="E30" s="74">
        <f>SUM(C30:D30)</f>
        <v>0</v>
      </c>
      <c r="F30" s="73">
        <v>15000</v>
      </c>
      <c r="G30" s="73"/>
      <c r="H30" s="74">
        <f>SUM(F30:G30)</f>
        <v>15000</v>
      </c>
    </row>
    <row r="31" spans="1:8" ht="12.75">
      <c r="A31" s="13" t="s">
        <v>33</v>
      </c>
      <c r="B31" s="33" t="s">
        <v>30</v>
      </c>
      <c r="C31" s="72">
        <v>0</v>
      </c>
      <c r="D31" s="72">
        <v>0</v>
      </c>
      <c r="E31" s="74">
        <f>SUM(C31:D31)</f>
        <v>0</v>
      </c>
      <c r="F31" s="73">
        <v>21000</v>
      </c>
      <c r="G31" s="73"/>
      <c r="H31" s="74">
        <f>SUM(F31:G31)</f>
        <v>21000</v>
      </c>
    </row>
    <row r="32" spans="1:8" ht="12.75">
      <c r="A32" s="13" t="s">
        <v>34</v>
      </c>
      <c r="B32" s="33" t="s">
        <v>35</v>
      </c>
      <c r="C32" s="72">
        <v>15</v>
      </c>
      <c r="D32" s="72">
        <v>0</v>
      </c>
      <c r="E32" s="74">
        <f>SUM(C32:D32)</f>
        <v>15</v>
      </c>
      <c r="F32" s="73">
        <v>30</v>
      </c>
      <c r="G32" s="73"/>
      <c r="H32" s="74">
        <f>SUM(F32:G32)</f>
        <v>30</v>
      </c>
    </row>
    <row r="33" spans="1:8" ht="12.75">
      <c r="A33" s="3" t="s">
        <v>36</v>
      </c>
      <c r="B33" s="34" t="s">
        <v>37</v>
      </c>
      <c r="C33" s="72">
        <v>0</v>
      </c>
      <c r="D33" s="72">
        <v>0</v>
      </c>
      <c r="E33" s="74">
        <f>SUM(C33:D33)</f>
        <v>0</v>
      </c>
      <c r="F33" s="73">
        <v>0</v>
      </c>
      <c r="G33" s="73"/>
      <c r="H33" s="74">
        <f>SUM(F33:G33)</f>
        <v>0</v>
      </c>
    </row>
    <row r="34" spans="1:8" ht="12.75">
      <c r="A34" s="13"/>
      <c r="B34" s="33"/>
      <c r="C34" s="72"/>
      <c r="D34" s="72"/>
      <c r="E34" s="74"/>
      <c r="F34" s="73"/>
      <c r="G34" s="73"/>
      <c r="H34" s="74"/>
    </row>
    <row r="35" spans="1:8" ht="12.75">
      <c r="A35" s="10" t="s">
        <v>38</v>
      </c>
      <c r="B35" s="11"/>
      <c r="C35" s="72"/>
      <c r="D35" s="72"/>
      <c r="E35" s="74"/>
      <c r="F35" s="73"/>
      <c r="G35" s="73"/>
      <c r="H35" s="74"/>
    </row>
    <row r="36" spans="1:8" ht="12.75">
      <c r="A36" s="3" t="s">
        <v>39</v>
      </c>
      <c r="B36" s="34" t="s">
        <v>30</v>
      </c>
      <c r="C36" s="72">
        <v>6000</v>
      </c>
      <c r="D36" s="72">
        <v>0</v>
      </c>
      <c r="E36" s="74">
        <f>SUM(C36:D36)</f>
        <v>6000</v>
      </c>
      <c r="F36" s="73">
        <v>40000</v>
      </c>
      <c r="G36" s="73"/>
      <c r="H36" s="74">
        <f>SUM(F36:G36)</f>
        <v>40000</v>
      </c>
    </row>
    <row r="37" spans="1:8" ht="12.75">
      <c r="A37" s="3" t="s">
        <v>119</v>
      </c>
      <c r="B37" s="34" t="s">
        <v>30</v>
      </c>
      <c r="C37" s="72">
        <v>450</v>
      </c>
      <c r="D37" s="72"/>
      <c r="E37" s="74">
        <f>SUM(C37:D37)</f>
        <v>450</v>
      </c>
      <c r="F37" s="73">
        <v>1800</v>
      </c>
      <c r="G37" s="73"/>
      <c r="H37" s="74"/>
    </row>
    <row r="38" spans="1:8" ht="12.75">
      <c r="A38" s="3" t="s">
        <v>118</v>
      </c>
      <c r="B38" s="34" t="s">
        <v>10</v>
      </c>
      <c r="C38" s="72"/>
      <c r="D38" s="72"/>
      <c r="E38" s="74">
        <f>SUM(C38:D38)</f>
        <v>0</v>
      </c>
      <c r="F38" s="73"/>
      <c r="G38" s="73"/>
      <c r="H38" s="74"/>
    </row>
    <row r="39" spans="1:8" ht="12.75">
      <c r="A39" s="72" t="s">
        <v>110</v>
      </c>
      <c r="B39" s="77" t="s">
        <v>10</v>
      </c>
      <c r="C39" s="72"/>
      <c r="D39" s="72"/>
      <c r="E39" s="74">
        <f>SUM(C39:D39)</f>
        <v>0</v>
      </c>
      <c r="F39" s="73"/>
      <c r="G39" s="73"/>
      <c r="H39" s="74"/>
    </row>
    <row r="40" spans="1:8" ht="12.75">
      <c r="A40" s="13"/>
      <c r="B40" s="33"/>
      <c r="C40" s="72"/>
      <c r="D40" s="72"/>
      <c r="E40" s="74"/>
      <c r="F40" s="73"/>
      <c r="G40" s="73"/>
      <c r="H40" s="74"/>
    </row>
    <row r="41" spans="1:8" ht="12.75">
      <c r="A41" s="10" t="s">
        <v>40</v>
      </c>
      <c r="B41" s="11"/>
      <c r="C41" s="72"/>
      <c r="D41" s="72"/>
      <c r="E41" s="74"/>
      <c r="F41" s="73"/>
      <c r="G41" s="73"/>
      <c r="H41" s="74"/>
    </row>
    <row r="42" spans="1:8" ht="12.75">
      <c r="A42" s="13" t="s">
        <v>41</v>
      </c>
      <c r="B42" s="33" t="s">
        <v>32</v>
      </c>
      <c r="C42" s="72">
        <v>6720</v>
      </c>
      <c r="D42" s="72">
        <v>0</v>
      </c>
      <c r="E42" s="74">
        <f>SUM(C42:D42)</f>
        <v>6720</v>
      </c>
      <c r="F42" s="73">
        <v>1440</v>
      </c>
      <c r="G42" s="73"/>
      <c r="H42" s="74">
        <f>SUM(F42:G42)</f>
        <v>1440</v>
      </c>
    </row>
    <row r="43" spans="1:8" ht="12.75">
      <c r="A43" s="13" t="s">
        <v>42</v>
      </c>
      <c r="B43" s="33" t="s">
        <v>32</v>
      </c>
      <c r="C43" s="72">
        <v>0</v>
      </c>
      <c r="D43" s="72">
        <v>0</v>
      </c>
      <c r="E43" s="74">
        <f>SUM(C43:D43)</f>
        <v>0</v>
      </c>
      <c r="F43" s="73">
        <v>650000</v>
      </c>
      <c r="G43" s="73"/>
      <c r="H43" s="74">
        <f>SUM(F43:G43)</f>
        <v>650000</v>
      </c>
    </row>
    <row r="44" spans="1:8" ht="12.75">
      <c r="A44" s="13" t="s">
        <v>43</v>
      </c>
      <c r="B44" s="33" t="s">
        <v>32</v>
      </c>
      <c r="C44" s="72">
        <v>350000</v>
      </c>
      <c r="D44" s="72">
        <v>0</v>
      </c>
      <c r="E44" s="74">
        <f>SUM(C44:D44)</f>
        <v>350000</v>
      </c>
      <c r="F44" s="73">
        <v>270000</v>
      </c>
      <c r="G44" s="73"/>
      <c r="H44" s="74">
        <f>SUM(F44:G44)</f>
        <v>270000</v>
      </c>
    </row>
    <row r="45" spans="1:8" ht="12.75">
      <c r="A45" s="13" t="s">
        <v>44</v>
      </c>
      <c r="B45" s="33" t="s">
        <v>32</v>
      </c>
      <c r="C45" s="72">
        <v>6200</v>
      </c>
      <c r="D45" s="72">
        <v>0</v>
      </c>
      <c r="E45" s="74">
        <f>SUM(C45:D45)</f>
        <v>6200</v>
      </c>
      <c r="F45" s="73">
        <v>4000</v>
      </c>
      <c r="G45" s="73"/>
      <c r="H45" s="74">
        <f>SUM(F45:G45)</f>
        <v>4000</v>
      </c>
    </row>
    <row r="46" spans="1:8" ht="12.75">
      <c r="A46" s="13" t="s">
        <v>114</v>
      </c>
      <c r="B46" s="33" t="s">
        <v>10</v>
      </c>
      <c r="C46" s="72"/>
      <c r="D46" s="72"/>
      <c r="E46" s="74">
        <f>SUM(C46:D46)</f>
        <v>0</v>
      </c>
      <c r="F46" s="73"/>
      <c r="G46" s="73"/>
      <c r="H46" s="74"/>
    </row>
    <row r="47" spans="1:8" ht="12.75">
      <c r="A47" s="13" t="s">
        <v>45</v>
      </c>
      <c r="B47" s="33" t="s">
        <v>32</v>
      </c>
      <c r="C47" s="72">
        <v>0</v>
      </c>
      <c r="D47" s="72">
        <v>0</v>
      </c>
      <c r="E47" s="74">
        <f>SUM(C47:D47)</f>
        <v>0</v>
      </c>
      <c r="F47" s="73">
        <v>2300</v>
      </c>
      <c r="G47" s="73"/>
      <c r="H47" s="74">
        <f>SUM(F47:G47)</f>
        <v>2300</v>
      </c>
    </row>
    <row r="48" spans="1:8" ht="12.75">
      <c r="A48" s="13" t="s">
        <v>46</v>
      </c>
      <c r="B48" s="33" t="s">
        <v>30</v>
      </c>
      <c r="C48" s="72">
        <v>0</v>
      </c>
      <c r="D48" s="72">
        <v>0</v>
      </c>
      <c r="E48" s="74">
        <f>SUM(C48:D48)</f>
        <v>0</v>
      </c>
      <c r="F48" s="73">
        <v>200</v>
      </c>
      <c r="G48" s="73"/>
      <c r="H48" s="74">
        <f>SUM(F48:G48)</f>
        <v>200</v>
      </c>
    </row>
    <row r="49" spans="1:8" ht="12.75">
      <c r="A49" s="13" t="s">
        <v>47</v>
      </c>
      <c r="B49" s="33" t="s">
        <v>32</v>
      </c>
      <c r="C49" s="72">
        <v>13920</v>
      </c>
      <c r="D49" s="72">
        <v>0</v>
      </c>
      <c r="E49" s="74">
        <f>SUM(C49:D49)</f>
        <v>13920</v>
      </c>
      <c r="F49" s="73">
        <v>35760</v>
      </c>
      <c r="G49" s="73"/>
      <c r="H49" s="74">
        <f>SUM(F49:G49)</f>
        <v>35760</v>
      </c>
    </row>
    <row r="50" spans="1:8" ht="12.75">
      <c r="A50" s="3" t="s">
        <v>48</v>
      </c>
      <c r="B50" s="34" t="s">
        <v>10</v>
      </c>
      <c r="C50" s="72">
        <v>1200</v>
      </c>
      <c r="D50" s="72">
        <v>0</v>
      </c>
      <c r="E50" s="74">
        <f>SUM(C50:D50)</f>
        <v>1200</v>
      </c>
      <c r="F50" s="73">
        <v>800</v>
      </c>
      <c r="G50" s="73"/>
      <c r="H50" s="74">
        <f>SUM(F50:G50)</f>
        <v>800</v>
      </c>
    </row>
    <row r="51" spans="1:8" ht="12.75">
      <c r="A51" s="13"/>
      <c r="B51" s="33"/>
      <c r="C51" s="72"/>
      <c r="D51" s="72"/>
      <c r="E51" s="74"/>
      <c r="F51" s="73"/>
      <c r="G51" s="73"/>
      <c r="H51" s="74"/>
    </row>
    <row r="52" spans="1:8" ht="12.75">
      <c r="A52" s="10" t="s">
        <v>49</v>
      </c>
      <c r="B52" s="11"/>
      <c r="C52" s="72"/>
      <c r="D52" s="72"/>
      <c r="E52" s="74"/>
      <c r="F52" s="73"/>
      <c r="G52" s="73"/>
      <c r="H52" s="74"/>
    </row>
    <row r="53" spans="1:8" ht="12.75">
      <c r="A53" s="13" t="s">
        <v>50</v>
      </c>
      <c r="B53" s="33" t="s">
        <v>10</v>
      </c>
      <c r="C53" s="72">
        <v>0</v>
      </c>
      <c r="D53" s="72">
        <v>0</v>
      </c>
      <c r="E53" s="74">
        <f>SUM(C53:D53)</f>
        <v>0</v>
      </c>
      <c r="F53" s="73">
        <v>200</v>
      </c>
      <c r="G53" s="73"/>
      <c r="H53" s="74">
        <f>SUM(F53:G53)</f>
        <v>200</v>
      </c>
    </row>
    <row r="54" spans="1:8" ht="12.75">
      <c r="A54" s="13" t="s">
        <v>51</v>
      </c>
      <c r="B54" s="33" t="s">
        <v>10</v>
      </c>
      <c r="C54" s="72">
        <v>0</v>
      </c>
      <c r="D54" s="72">
        <v>0</v>
      </c>
      <c r="E54" s="74">
        <f>SUM(C54:D54)</f>
        <v>0</v>
      </c>
      <c r="F54" s="73">
        <v>0</v>
      </c>
      <c r="G54" s="73"/>
      <c r="H54" s="74">
        <f>SUM(F54:G54)</f>
        <v>0</v>
      </c>
    </row>
    <row r="55" spans="1:8" ht="12.75">
      <c r="A55" s="13" t="s">
        <v>52</v>
      </c>
      <c r="B55" s="33" t="s">
        <v>10</v>
      </c>
      <c r="C55" s="72">
        <v>0</v>
      </c>
      <c r="D55" s="72">
        <v>0</v>
      </c>
      <c r="E55" s="74">
        <f>SUM(C55:D55)</f>
        <v>0</v>
      </c>
      <c r="F55" s="73">
        <v>250</v>
      </c>
      <c r="G55" s="73"/>
      <c r="H55" s="74">
        <f>SUM(F55:G55)</f>
        <v>250</v>
      </c>
    </row>
    <row r="56" spans="1:8" ht="12.75">
      <c r="A56" s="13" t="s">
        <v>53</v>
      </c>
      <c r="B56" s="33" t="s">
        <v>10</v>
      </c>
      <c r="C56" s="72">
        <v>3200</v>
      </c>
      <c r="D56" s="72">
        <v>0</v>
      </c>
      <c r="E56" s="74">
        <f>SUM(C56:D56)</f>
        <v>3200</v>
      </c>
      <c r="F56" s="73">
        <v>1300</v>
      </c>
      <c r="G56" s="73"/>
      <c r="H56" s="74">
        <f>SUM(F56:G56)</f>
        <v>1300</v>
      </c>
    </row>
    <row r="57" spans="1:8" ht="12.75">
      <c r="A57" s="13" t="s">
        <v>54</v>
      </c>
      <c r="B57" s="33" t="s">
        <v>10</v>
      </c>
      <c r="C57" s="72">
        <v>6800</v>
      </c>
      <c r="D57" s="72">
        <v>0</v>
      </c>
      <c r="E57" s="74">
        <f>SUM(C57:D57)</f>
        <v>6800</v>
      </c>
      <c r="F57" s="73">
        <v>14900</v>
      </c>
      <c r="G57" s="73"/>
      <c r="H57" s="74">
        <f>SUM(F57:G57)</f>
        <v>14900</v>
      </c>
    </row>
    <row r="58" spans="1:8" ht="12.75">
      <c r="A58" s="13" t="s">
        <v>55</v>
      </c>
      <c r="B58" s="33" t="s">
        <v>18</v>
      </c>
      <c r="C58" s="72">
        <v>0</v>
      </c>
      <c r="D58" s="72">
        <v>0</v>
      </c>
      <c r="E58" s="74">
        <f>SUM(C58:D58)</f>
        <v>0</v>
      </c>
      <c r="F58" s="73">
        <v>5</v>
      </c>
      <c r="G58" s="73"/>
      <c r="H58" s="74">
        <f>SUM(F58:G58)</f>
        <v>5</v>
      </c>
    </row>
    <row r="59" spans="1:8" ht="12.75">
      <c r="A59" s="13" t="s">
        <v>56</v>
      </c>
      <c r="B59" s="33" t="s">
        <v>18</v>
      </c>
      <c r="C59" s="72">
        <v>0</v>
      </c>
      <c r="D59" s="72"/>
      <c r="E59" s="74">
        <f>SUM(C59:D59)</f>
        <v>0</v>
      </c>
      <c r="F59" s="73"/>
      <c r="G59" s="73"/>
      <c r="H59" s="74">
        <f>SUM(F59:G59)</f>
        <v>0</v>
      </c>
    </row>
    <row r="60" spans="1:8" ht="12.75">
      <c r="A60" s="13" t="s">
        <v>57</v>
      </c>
      <c r="B60" s="33" t="s">
        <v>18</v>
      </c>
      <c r="C60" s="72">
        <v>0</v>
      </c>
      <c r="D60" s="72"/>
      <c r="E60" s="74">
        <f>SUM(C60:D60)</f>
        <v>0</v>
      </c>
      <c r="F60" s="73"/>
      <c r="G60" s="73"/>
      <c r="H60" s="74">
        <f>SUM(F60:G60)</f>
        <v>0</v>
      </c>
    </row>
    <row r="61" spans="1:8" ht="12.75">
      <c r="A61" s="13" t="s">
        <v>58</v>
      </c>
      <c r="B61" s="33" t="s">
        <v>18</v>
      </c>
      <c r="C61" s="72">
        <v>0</v>
      </c>
      <c r="D61" s="72"/>
      <c r="E61" s="74">
        <f>SUM(C61:D61)</f>
        <v>0</v>
      </c>
      <c r="F61" s="73"/>
      <c r="G61" s="73"/>
      <c r="H61" s="74">
        <f>SUM(F61:G61)</f>
        <v>0</v>
      </c>
    </row>
    <row r="62" spans="1:8" ht="12.75">
      <c r="A62" s="13" t="s">
        <v>59</v>
      </c>
      <c r="B62" s="33" t="s">
        <v>18</v>
      </c>
      <c r="C62" s="72">
        <v>0</v>
      </c>
      <c r="D62" s="72"/>
      <c r="E62" s="74">
        <f>SUM(C62:D62)</f>
        <v>0</v>
      </c>
      <c r="F62" s="73"/>
      <c r="G62" s="73"/>
      <c r="H62" s="74">
        <f>SUM(F62:G62)</f>
        <v>0</v>
      </c>
    </row>
    <row r="63" spans="1:8" ht="12.75">
      <c r="A63" s="13" t="s">
        <v>60</v>
      </c>
      <c r="B63" s="33" t="s">
        <v>18</v>
      </c>
      <c r="C63" s="72">
        <v>0</v>
      </c>
      <c r="D63" s="72">
        <v>0</v>
      </c>
      <c r="E63" s="74">
        <f>SUM(C63:D63)</f>
        <v>0</v>
      </c>
      <c r="F63" s="73">
        <v>3</v>
      </c>
      <c r="G63" s="73"/>
      <c r="H63" s="74">
        <f>SUM(F63:G63)</f>
        <v>3</v>
      </c>
    </row>
    <row r="64" spans="1:8" ht="12.75">
      <c r="A64" s="13" t="s">
        <v>61</v>
      </c>
      <c r="B64" s="33" t="s">
        <v>18</v>
      </c>
      <c r="C64" s="72">
        <v>1</v>
      </c>
      <c r="D64" s="72">
        <v>0</v>
      </c>
      <c r="E64" s="74">
        <f>SUM(C64:D64)</f>
        <v>1</v>
      </c>
      <c r="F64" s="73"/>
      <c r="G64" s="73"/>
      <c r="H64" s="74">
        <f>SUM(F64:G64)</f>
        <v>0</v>
      </c>
    </row>
    <row r="65" spans="1:8" ht="12.75">
      <c r="A65" s="59" t="s">
        <v>103</v>
      </c>
      <c r="B65" s="60" t="s">
        <v>18</v>
      </c>
      <c r="C65" s="72"/>
      <c r="D65" s="72"/>
      <c r="E65" s="74">
        <f>SUM(C65:D65)</f>
        <v>0</v>
      </c>
      <c r="F65" s="73"/>
      <c r="G65" s="73"/>
      <c r="H65" s="74">
        <f>SUM(F65:G65)</f>
        <v>0</v>
      </c>
    </row>
    <row r="66" spans="1:8" ht="12.75">
      <c r="A66" s="13" t="s">
        <v>62</v>
      </c>
      <c r="B66" s="60" t="s">
        <v>18</v>
      </c>
      <c r="C66" s="72"/>
      <c r="D66" s="72"/>
      <c r="E66" s="74">
        <f>SUM(C66:D66)</f>
        <v>0</v>
      </c>
      <c r="F66" s="73"/>
      <c r="G66" s="73"/>
      <c r="H66" s="74">
        <f>SUM(F66:G66)</f>
        <v>0</v>
      </c>
    </row>
    <row r="67" spans="1:8" ht="12.75">
      <c r="A67" s="13" t="s">
        <v>63</v>
      </c>
      <c r="B67" s="33" t="s">
        <v>18</v>
      </c>
      <c r="C67" s="72"/>
      <c r="D67" s="72"/>
      <c r="E67" s="74">
        <f>SUM(C67:D67)</f>
        <v>0</v>
      </c>
      <c r="F67" s="73"/>
      <c r="G67" s="73"/>
      <c r="H67" s="74">
        <f>SUM(F67:G67)</f>
        <v>0</v>
      </c>
    </row>
    <row r="68" spans="1:8" ht="12.75">
      <c r="A68" s="13" t="s">
        <v>64</v>
      </c>
      <c r="B68" s="33" t="s">
        <v>18</v>
      </c>
      <c r="C68" s="72"/>
      <c r="D68" s="72"/>
      <c r="E68" s="74">
        <f>SUM(C68:D68)</f>
        <v>0</v>
      </c>
      <c r="F68" s="73"/>
      <c r="G68" s="73"/>
      <c r="H68" s="74">
        <f>SUM(F68:G68)</f>
        <v>0</v>
      </c>
    </row>
    <row r="69" spans="1:8" ht="12.75">
      <c r="A69" s="13" t="s">
        <v>99</v>
      </c>
      <c r="B69" s="33" t="s">
        <v>18</v>
      </c>
      <c r="C69" s="72"/>
      <c r="D69" s="72"/>
      <c r="E69" s="74">
        <f>SUM(C69:D69)</f>
        <v>0</v>
      </c>
      <c r="F69" s="73"/>
      <c r="G69" s="73"/>
      <c r="H69" s="74">
        <f>SUM(F69:G69)</f>
        <v>0</v>
      </c>
    </row>
    <row r="70" spans="1:8" ht="12.75">
      <c r="A70" s="13" t="s">
        <v>66</v>
      </c>
      <c r="B70" s="33" t="s">
        <v>18</v>
      </c>
      <c r="C70" s="72"/>
      <c r="D70" s="72"/>
      <c r="E70" s="74">
        <f>SUM(C70:D70)</f>
        <v>0</v>
      </c>
      <c r="F70" s="73"/>
      <c r="G70" s="73"/>
      <c r="H70" s="74">
        <f>SUM(F70:G70)</f>
        <v>0</v>
      </c>
    </row>
    <row r="71" spans="1:8" ht="12.75">
      <c r="A71" s="13" t="s">
        <v>67</v>
      </c>
      <c r="B71" s="33" t="s">
        <v>18</v>
      </c>
      <c r="C71" s="72"/>
      <c r="D71" s="72"/>
      <c r="E71" s="74">
        <f>SUM(C71:D71)</f>
        <v>0</v>
      </c>
      <c r="F71" s="73">
        <v>2</v>
      </c>
      <c r="G71" s="73"/>
      <c r="H71" s="74">
        <f>SUM(F71:G71)</f>
        <v>2</v>
      </c>
    </row>
    <row r="72" spans="1:8" ht="12.75">
      <c r="A72" s="13" t="s">
        <v>68</v>
      </c>
      <c r="B72" s="33" t="s">
        <v>18</v>
      </c>
      <c r="C72" s="72"/>
      <c r="D72" s="72">
        <v>0</v>
      </c>
      <c r="E72" s="74">
        <f>SUM(C72:D72)</f>
        <v>0</v>
      </c>
      <c r="F72" s="73"/>
      <c r="G72" s="73"/>
      <c r="H72" s="74">
        <f>SUM(F72:G72)</f>
        <v>0</v>
      </c>
    </row>
    <row r="73" spans="1:8" ht="12.75">
      <c r="A73" s="13" t="s">
        <v>69</v>
      </c>
      <c r="B73" s="25" t="s">
        <v>18</v>
      </c>
      <c r="C73" s="72"/>
      <c r="D73" s="72">
        <v>0</v>
      </c>
      <c r="E73" s="74">
        <f>SUM(C73:D73)</f>
        <v>0</v>
      </c>
      <c r="F73" s="73"/>
      <c r="G73" s="73"/>
      <c r="H73" s="74">
        <f>SUM(F73:G73)</f>
        <v>0</v>
      </c>
    </row>
    <row r="74" spans="1:8" ht="12.75">
      <c r="A74" s="59" t="s">
        <v>104</v>
      </c>
      <c r="B74" s="58" t="s">
        <v>18</v>
      </c>
      <c r="C74" s="72"/>
      <c r="D74" s="72"/>
      <c r="E74" s="74">
        <f>SUM(C74:D74)</f>
        <v>0</v>
      </c>
      <c r="F74" s="73"/>
      <c r="G74" s="73"/>
      <c r="H74" s="74">
        <f>SUM(F74:G74)</f>
        <v>0</v>
      </c>
    </row>
    <row r="75" spans="1:8" ht="12.75">
      <c r="A75" s="59" t="s">
        <v>105</v>
      </c>
      <c r="B75" s="58" t="s">
        <v>18</v>
      </c>
      <c r="C75" s="72"/>
      <c r="D75" s="72"/>
      <c r="E75" s="74">
        <f>SUM(C75:D75)</f>
        <v>0</v>
      </c>
      <c r="F75" s="73"/>
      <c r="G75" s="73"/>
      <c r="H75" s="74">
        <f>SUM(F75:G75)</f>
        <v>0</v>
      </c>
    </row>
    <row r="76" spans="1:8" ht="12.75">
      <c r="A76" s="3" t="s">
        <v>70</v>
      </c>
      <c r="B76" s="26" t="s">
        <v>18</v>
      </c>
      <c r="C76" s="72"/>
      <c r="D76" s="72"/>
      <c r="E76" s="74">
        <f>SUM(C76:D76)</f>
        <v>0</v>
      </c>
      <c r="F76" s="73"/>
      <c r="G76" s="73"/>
      <c r="H76" s="74">
        <f>SUM(F76:G76)</f>
        <v>0</v>
      </c>
    </row>
    <row r="77" spans="1:8" ht="12.75">
      <c r="A77" s="13"/>
      <c r="B77" s="33"/>
      <c r="C77" s="72"/>
      <c r="D77" s="72"/>
      <c r="E77" s="74"/>
      <c r="F77" s="73"/>
      <c r="G77" s="73"/>
      <c r="H77" s="74"/>
    </row>
    <row r="78" spans="1:8" ht="12.75">
      <c r="A78" s="10" t="s">
        <v>71</v>
      </c>
      <c r="B78" s="11"/>
      <c r="C78" s="72"/>
      <c r="D78" s="72"/>
      <c r="E78" s="74"/>
      <c r="F78" s="73"/>
      <c r="G78" s="73"/>
      <c r="H78" s="74"/>
    </row>
    <row r="79" spans="1:8" ht="12.75">
      <c r="A79" s="13" t="s">
        <v>72</v>
      </c>
      <c r="B79" s="33" t="s">
        <v>30</v>
      </c>
      <c r="C79" s="72">
        <v>0</v>
      </c>
      <c r="D79" s="72">
        <v>0</v>
      </c>
      <c r="E79" s="74">
        <f>SUM(C79:D79)</f>
        <v>0</v>
      </c>
      <c r="F79" s="73">
        <v>0</v>
      </c>
      <c r="G79" s="73"/>
      <c r="H79" s="74">
        <f>SUM(F79:G79)</f>
        <v>0</v>
      </c>
    </row>
    <row r="80" spans="1:8" ht="12.75">
      <c r="A80" s="13" t="s">
        <v>73</v>
      </c>
      <c r="B80" s="33" t="s">
        <v>30</v>
      </c>
      <c r="C80" s="72">
        <v>0</v>
      </c>
      <c r="D80" s="72">
        <v>0</v>
      </c>
      <c r="E80" s="74">
        <f>SUM(C80:D80)</f>
        <v>0</v>
      </c>
      <c r="F80" s="73">
        <v>300</v>
      </c>
      <c r="G80" s="73"/>
      <c r="H80" s="74">
        <f>SUM(F80:G80)</f>
        <v>300</v>
      </c>
    </row>
    <row r="81" spans="1:8" ht="12.75">
      <c r="A81" s="13" t="s">
        <v>115</v>
      </c>
      <c r="B81" s="33" t="s">
        <v>30</v>
      </c>
      <c r="C81" s="72"/>
      <c r="D81" s="72"/>
      <c r="E81" s="74">
        <f>SUM(C81:D81)</f>
        <v>0</v>
      </c>
      <c r="F81" s="73"/>
      <c r="G81" s="73"/>
      <c r="H81" s="74"/>
    </row>
    <row r="82" spans="1:8" ht="12.75">
      <c r="A82" s="13" t="s">
        <v>74</v>
      </c>
      <c r="B82" s="33" t="s">
        <v>30</v>
      </c>
      <c r="C82" s="72">
        <v>600</v>
      </c>
      <c r="D82" s="72">
        <v>0</v>
      </c>
      <c r="E82" s="74">
        <f>SUM(C82:D82)</f>
        <v>600</v>
      </c>
      <c r="F82" s="73">
        <v>400</v>
      </c>
      <c r="G82" s="73"/>
      <c r="H82" s="74">
        <f>SUM(F82:G82)</f>
        <v>400</v>
      </c>
    </row>
    <row r="83" spans="1:8" ht="12.75">
      <c r="A83" s="13" t="s">
        <v>75</v>
      </c>
      <c r="B83" s="33" t="s">
        <v>30</v>
      </c>
      <c r="C83" s="72">
        <v>6500</v>
      </c>
      <c r="D83" s="72">
        <v>0</v>
      </c>
      <c r="E83" s="74">
        <f>SUM(C83:D83)</f>
        <v>6500</v>
      </c>
      <c r="F83" s="73">
        <v>0</v>
      </c>
      <c r="G83" s="73"/>
      <c r="H83" s="74">
        <f>SUM(F83:G83)</f>
        <v>0</v>
      </c>
    </row>
    <row r="84" spans="1:8" ht="12.75">
      <c r="A84" s="13" t="s">
        <v>76</v>
      </c>
      <c r="B84" s="33" t="s">
        <v>30</v>
      </c>
      <c r="C84" s="72">
        <v>0</v>
      </c>
      <c r="D84" s="72">
        <v>0</v>
      </c>
      <c r="E84" s="74">
        <f>SUM(C84:D84)</f>
        <v>0</v>
      </c>
      <c r="F84" s="73">
        <v>0</v>
      </c>
      <c r="G84" s="73"/>
      <c r="H84" s="74">
        <f>SUM(F84:G84)</f>
        <v>0</v>
      </c>
    </row>
    <row r="85" spans="1:8" ht="12.75">
      <c r="A85" s="3" t="s">
        <v>109</v>
      </c>
      <c r="B85" s="34" t="s">
        <v>30</v>
      </c>
      <c r="C85" s="72">
        <v>0</v>
      </c>
      <c r="D85" s="72">
        <v>0</v>
      </c>
      <c r="E85" s="74">
        <f>SUM(C85:D85)</f>
        <v>0</v>
      </c>
      <c r="F85" s="73">
        <v>0</v>
      </c>
      <c r="G85" s="73"/>
      <c r="H85" s="74">
        <f>SUM(F85:G85)</f>
        <v>0</v>
      </c>
    </row>
    <row r="86" spans="1:8" ht="12.75">
      <c r="A86" s="13"/>
      <c r="B86" s="33"/>
      <c r="C86" s="72"/>
      <c r="D86" s="72"/>
      <c r="E86" s="74"/>
      <c r="F86" s="73"/>
      <c r="G86" s="73"/>
      <c r="H86" s="74"/>
    </row>
    <row r="87" spans="1:8" ht="12.75">
      <c r="A87" s="10" t="s">
        <v>77</v>
      </c>
      <c r="B87" s="35"/>
      <c r="C87" s="72"/>
      <c r="D87" s="72"/>
      <c r="E87" s="74"/>
      <c r="F87" s="73"/>
      <c r="G87" s="73"/>
      <c r="H87" s="74"/>
    </row>
    <row r="88" spans="1:8" ht="12.75">
      <c r="A88" s="13" t="s">
        <v>101</v>
      </c>
      <c r="B88" s="33" t="s">
        <v>10</v>
      </c>
      <c r="C88" s="72">
        <v>0</v>
      </c>
      <c r="D88" s="72">
        <v>0</v>
      </c>
      <c r="E88" s="74">
        <f>SUM(C88:D88)</f>
        <v>0</v>
      </c>
      <c r="F88" s="73">
        <v>0</v>
      </c>
      <c r="G88" s="73"/>
      <c r="H88" s="74">
        <f>SUM(F88:G88)</f>
        <v>0</v>
      </c>
    </row>
    <row r="89" spans="1:8" ht="12.75">
      <c r="A89" s="13" t="s">
        <v>78</v>
      </c>
      <c r="B89" s="33" t="s">
        <v>10</v>
      </c>
      <c r="C89" s="72">
        <v>0</v>
      </c>
      <c r="D89" s="72">
        <v>0</v>
      </c>
      <c r="E89" s="74">
        <f>SUM(C89:D89)</f>
        <v>0</v>
      </c>
      <c r="F89" s="73">
        <v>1000</v>
      </c>
      <c r="G89" s="73"/>
      <c r="H89" s="74">
        <f>SUM(F89:G89)</f>
        <v>1000</v>
      </c>
    </row>
    <row r="90" spans="1:8" ht="12.75">
      <c r="A90" s="13" t="s">
        <v>79</v>
      </c>
      <c r="B90" s="33" t="s">
        <v>10</v>
      </c>
      <c r="C90" s="72">
        <v>0</v>
      </c>
      <c r="D90" s="72">
        <v>0</v>
      </c>
      <c r="E90" s="74">
        <f>SUM(C90:D90)</f>
        <v>0</v>
      </c>
      <c r="F90" s="73">
        <v>0</v>
      </c>
      <c r="G90" s="73"/>
      <c r="H90" s="74">
        <f>SUM(F90:G90)</f>
        <v>0</v>
      </c>
    </row>
    <row r="91" spans="1:8" ht="12.75">
      <c r="A91" s="13" t="s">
        <v>116</v>
      </c>
      <c r="B91" s="33" t="s">
        <v>10</v>
      </c>
      <c r="C91" s="72"/>
      <c r="D91" s="72"/>
      <c r="E91" s="74">
        <f>SUM(C91:D91)</f>
        <v>0</v>
      </c>
      <c r="F91" s="73"/>
      <c r="G91" s="73"/>
      <c r="H91" s="74">
        <f>SUM(F91:G91)</f>
        <v>0</v>
      </c>
    </row>
    <row r="92" spans="1:8" ht="12.75">
      <c r="A92" s="2" t="s">
        <v>117</v>
      </c>
      <c r="B92" s="32" t="s">
        <v>32</v>
      </c>
      <c r="C92" s="72">
        <v>0</v>
      </c>
      <c r="D92" s="72"/>
      <c r="E92" s="74">
        <f>SUM(C92:D92)</f>
        <v>0</v>
      </c>
      <c r="F92" s="73">
        <v>120000</v>
      </c>
      <c r="G92" s="73"/>
      <c r="H92" s="74">
        <f>SUM(F92:G92)</f>
        <v>120000</v>
      </c>
    </row>
    <row r="93" spans="1:8" ht="12.75">
      <c r="A93" s="3" t="s">
        <v>80</v>
      </c>
      <c r="B93" s="34" t="s">
        <v>10</v>
      </c>
      <c r="C93" s="72">
        <v>0</v>
      </c>
      <c r="D93" s="72">
        <v>0</v>
      </c>
      <c r="E93" s="74">
        <f>SUM(C93:D93)</f>
        <v>0</v>
      </c>
      <c r="F93" s="73">
        <v>0</v>
      </c>
      <c r="G93" s="73"/>
      <c r="H93" s="74">
        <f>SUM(F93:G93)</f>
        <v>0</v>
      </c>
    </row>
    <row r="94" spans="1:8" ht="12.75">
      <c r="A94" s="13"/>
      <c r="B94" s="33"/>
      <c r="C94" s="72"/>
      <c r="D94" s="72"/>
      <c r="E94" s="74"/>
      <c r="F94" s="73"/>
      <c r="G94" s="73"/>
      <c r="H94" s="74"/>
    </row>
    <row r="95" spans="1:8" ht="12.75">
      <c r="A95" s="10" t="s">
        <v>81</v>
      </c>
      <c r="B95" s="11"/>
      <c r="C95" s="72"/>
      <c r="D95" s="72"/>
      <c r="E95" s="74"/>
      <c r="F95" s="73"/>
      <c r="G95" s="73"/>
      <c r="H95" s="74"/>
    </row>
    <row r="96" spans="1:8" ht="12.75">
      <c r="A96" s="13" t="s">
        <v>82</v>
      </c>
      <c r="B96" s="33" t="s">
        <v>30</v>
      </c>
      <c r="C96" s="72">
        <v>1600</v>
      </c>
      <c r="D96" s="72">
        <v>0</v>
      </c>
      <c r="E96" s="74">
        <f>SUM(C96:D96)</f>
        <v>1600</v>
      </c>
      <c r="F96" s="73"/>
      <c r="G96" s="73"/>
      <c r="H96" s="74">
        <f>SUM(F96:G96)</f>
        <v>0</v>
      </c>
    </row>
    <row r="97" spans="1:8" ht="12.75">
      <c r="A97" s="13" t="s">
        <v>83</v>
      </c>
      <c r="B97" s="33" t="s">
        <v>18</v>
      </c>
      <c r="C97" s="72">
        <v>2</v>
      </c>
      <c r="D97" s="72"/>
      <c r="E97" s="74">
        <f>SUM(C97:D97)</f>
        <v>2</v>
      </c>
      <c r="F97" s="73"/>
      <c r="G97" s="73"/>
      <c r="H97" s="74"/>
    </row>
    <row r="98" spans="1:8" ht="12.75">
      <c r="A98" s="13" t="s">
        <v>108</v>
      </c>
      <c r="B98" s="33" t="s">
        <v>30</v>
      </c>
      <c r="C98" s="72">
        <v>0</v>
      </c>
      <c r="D98" s="72">
        <v>0</v>
      </c>
      <c r="E98" s="74">
        <f>SUM(C98:D98)</f>
        <v>0</v>
      </c>
      <c r="F98" s="73"/>
      <c r="G98" s="73"/>
      <c r="H98" s="74">
        <f>SUM(F98:G98)</f>
        <v>0</v>
      </c>
    </row>
    <row r="99" spans="1:8" ht="12.75">
      <c r="A99" s="13" t="s">
        <v>84</v>
      </c>
      <c r="B99" s="33" t="s">
        <v>30</v>
      </c>
      <c r="C99" s="72">
        <v>0</v>
      </c>
      <c r="D99" s="72">
        <v>0</v>
      </c>
      <c r="E99" s="74">
        <f>SUM(C99:D99)</f>
        <v>0</v>
      </c>
      <c r="F99" s="73"/>
      <c r="G99" s="73"/>
      <c r="H99" s="74">
        <f>SUM(F99:G99)</f>
        <v>0</v>
      </c>
    </row>
    <row r="100" spans="1:8" ht="12.75">
      <c r="A100" s="13" t="s">
        <v>85</v>
      </c>
      <c r="B100" s="33" t="s">
        <v>30</v>
      </c>
      <c r="C100" s="72">
        <v>300</v>
      </c>
      <c r="D100" s="72">
        <v>0</v>
      </c>
      <c r="E100" s="74">
        <f>SUM(C100:D100)</f>
        <v>300</v>
      </c>
      <c r="F100" s="73"/>
      <c r="G100" s="73"/>
      <c r="H100" s="74">
        <f>SUM(F100:G100)</f>
        <v>0</v>
      </c>
    </row>
    <row r="101" spans="1:8" ht="12.75">
      <c r="A101" s="13" t="s">
        <v>86</v>
      </c>
      <c r="B101" s="33" t="s">
        <v>10</v>
      </c>
      <c r="C101" s="72">
        <v>1200</v>
      </c>
      <c r="D101" s="72">
        <v>0</v>
      </c>
      <c r="E101" s="74">
        <f>SUM(C101:D101)</f>
        <v>1200</v>
      </c>
      <c r="F101" s="73"/>
      <c r="G101" s="73"/>
      <c r="H101" s="74">
        <f>SUM(F101:G101)</f>
        <v>0</v>
      </c>
    </row>
    <row r="102" spans="1:8" ht="12.75">
      <c r="A102" s="2" t="s">
        <v>111</v>
      </c>
      <c r="B102" s="32" t="s">
        <v>32</v>
      </c>
      <c r="C102" s="72"/>
      <c r="D102" s="72"/>
      <c r="E102" s="74">
        <f>SUM(C102:D102)</f>
        <v>0</v>
      </c>
      <c r="F102" s="73"/>
      <c r="G102" s="73"/>
      <c r="H102" s="74">
        <f aca="true" t="shared" si="0" ref="H102:H107">SUM(F102:G102)</f>
        <v>0</v>
      </c>
    </row>
    <row r="103" spans="1:8" ht="12.75">
      <c r="A103" s="2" t="s">
        <v>112</v>
      </c>
      <c r="B103" s="32" t="s">
        <v>32</v>
      </c>
      <c r="C103" s="72"/>
      <c r="D103" s="72"/>
      <c r="E103" s="74">
        <f>SUM(C103:D103)</f>
        <v>0</v>
      </c>
      <c r="F103" s="73"/>
      <c r="G103" s="73"/>
      <c r="H103" s="74">
        <f t="shared" si="0"/>
        <v>0</v>
      </c>
    </row>
    <row r="104" spans="1:8" ht="12.75">
      <c r="A104" s="2" t="s">
        <v>113</v>
      </c>
      <c r="B104" s="32" t="s">
        <v>32</v>
      </c>
      <c r="C104" s="72"/>
      <c r="D104" s="72"/>
      <c r="E104" s="74">
        <f>SUM(C104:D104)</f>
        <v>0</v>
      </c>
      <c r="F104" s="73"/>
      <c r="G104" s="73"/>
      <c r="H104" s="74">
        <f t="shared" si="0"/>
        <v>0</v>
      </c>
    </row>
    <row r="105" spans="1:8" ht="12.75">
      <c r="A105" s="2" t="s">
        <v>120</v>
      </c>
      <c r="B105" s="32" t="s">
        <v>18</v>
      </c>
      <c r="C105" s="72"/>
      <c r="D105" s="72"/>
      <c r="E105" s="74">
        <f>SUM(C105:D105)</f>
        <v>0</v>
      </c>
      <c r="F105" s="73">
        <v>2</v>
      </c>
      <c r="G105" s="73"/>
      <c r="H105" s="74">
        <f t="shared" si="0"/>
        <v>2</v>
      </c>
    </row>
    <row r="106" spans="1:8" ht="12.75">
      <c r="A106" s="2" t="s">
        <v>121</v>
      </c>
      <c r="B106" s="32" t="s">
        <v>18</v>
      </c>
      <c r="C106" s="72"/>
      <c r="D106" s="72"/>
      <c r="E106" s="74">
        <f>SUM(C106:D106)</f>
        <v>0</v>
      </c>
      <c r="F106" s="73">
        <v>2</v>
      </c>
      <c r="G106" s="73"/>
      <c r="H106" s="74">
        <f t="shared" si="0"/>
        <v>2</v>
      </c>
    </row>
    <row r="107" spans="1:8" ht="12.75">
      <c r="A107" s="2" t="s">
        <v>122</v>
      </c>
      <c r="B107" s="32" t="s">
        <v>18</v>
      </c>
      <c r="C107" s="72"/>
      <c r="D107" s="72"/>
      <c r="E107" s="74">
        <f>SUM(C107:D107)</f>
        <v>0</v>
      </c>
      <c r="F107" s="73">
        <v>2</v>
      </c>
      <c r="G107" s="73"/>
      <c r="H107" s="74">
        <f t="shared" si="0"/>
        <v>2</v>
      </c>
    </row>
    <row r="108" spans="1:8" ht="12.75">
      <c r="A108" s="3" t="s">
        <v>87</v>
      </c>
      <c r="B108" s="34" t="s">
        <v>32</v>
      </c>
      <c r="C108" s="72">
        <v>0</v>
      </c>
      <c r="D108" s="72">
        <v>0</v>
      </c>
      <c r="E108" s="74">
        <f>SUM(C108:D108)</f>
        <v>0</v>
      </c>
      <c r="F108" s="73">
        <v>25000</v>
      </c>
      <c r="G108" s="73"/>
      <c r="H108" s="74">
        <f>SUM(F108:G108)</f>
        <v>25000</v>
      </c>
    </row>
    <row r="109" spans="1:8" ht="12.75">
      <c r="A109" s="13"/>
      <c r="B109" s="33"/>
      <c r="C109" s="72"/>
      <c r="D109" s="72"/>
      <c r="E109" s="74"/>
      <c r="F109" s="73"/>
      <c r="G109" s="73"/>
      <c r="H109" s="74"/>
    </row>
    <row r="110" spans="1:8" ht="12.75">
      <c r="A110" s="10" t="s">
        <v>88</v>
      </c>
      <c r="B110" s="11"/>
      <c r="C110" s="72"/>
      <c r="D110" s="72"/>
      <c r="E110" s="74"/>
      <c r="F110" s="73"/>
      <c r="G110" s="73"/>
      <c r="H110" s="74"/>
    </row>
    <row r="111" spans="1:8" ht="12.75">
      <c r="A111" s="13" t="s">
        <v>89</v>
      </c>
      <c r="B111" s="33" t="s">
        <v>10</v>
      </c>
      <c r="C111" s="72">
        <v>7000</v>
      </c>
      <c r="D111" s="72">
        <v>0</v>
      </c>
      <c r="E111" s="74">
        <f>SUM(C111:D111)</f>
        <v>7000</v>
      </c>
      <c r="F111" s="73">
        <v>14900</v>
      </c>
      <c r="G111" s="73"/>
      <c r="H111" s="74">
        <f>SUM(F111:G111)</f>
        <v>14900</v>
      </c>
    </row>
    <row r="112" spans="1:8" ht="12.75">
      <c r="A112" s="13" t="s">
        <v>90</v>
      </c>
      <c r="B112" s="33" t="s">
        <v>10</v>
      </c>
      <c r="C112" s="72">
        <v>4000</v>
      </c>
      <c r="D112" s="72">
        <v>0</v>
      </c>
      <c r="E112" s="74">
        <f>SUM(C112:D112)</f>
        <v>4000</v>
      </c>
      <c r="F112" s="73">
        <v>0</v>
      </c>
      <c r="G112" s="73"/>
      <c r="H112" s="74">
        <f>SUM(F112:G112)</f>
        <v>0</v>
      </c>
    </row>
    <row r="113" spans="1:8" ht="12.75">
      <c r="A113" s="13" t="s">
        <v>91</v>
      </c>
      <c r="B113" s="33" t="s">
        <v>10</v>
      </c>
      <c r="C113" s="72">
        <v>0</v>
      </c>
      <c r="D113" s="72">
        <v>0</v>
      </c>
      <c r="E113" s="74">
        <f>SUM(C113:D113)</f>
        <v>0</v>
      </c>
      <c r="F113" s="73"/>
      <c r="G113" s="73"/>
      <c r="H113" s="74">
        <f>SUM(F113:G113)</f>
        <v>0</v>
      </c>
    </row>
    <row r="114" spans="1:8" ht="12.75">
      <c r="A114" s="3" t="s">
        <v>92</v>
      </c>
      <c r="B114" s="34" t="s">
        <v>10</v>
      </c>
      <c r="C114" s="72">
        <v>0</v>
      </c>
      <c r="D114" s="72">
        <v>0</v>
      </c>
      <c r="E114" s="74">
        <f>SUM(C114:D114)</f>
        <v>0</v>
      </c>
      <c r="F114" s="73"/>
      <c r="G114" s="73"/>
      <c r="H114" s="74">
        <f>SUM(F114:G114)</f>
        <v>0</v>
      </c>
    </row>
    <row r="115" spans="1:8" ht="12.75">
      <c r="A115" s="13"/>
      <c r="B115" s="33"/>
      <c r="C115" s="72"/>
      <c r="D115" s="72"/>
      <c r="E115" s="74"/>
      <c r="F115" s="73"/>
      <c r="G115" s="73"/>
      <c r="H115" s="74"/>
    </row>
    <row r="116" spans="1:8" ht="12.75">
      <c r="A116" s="10" t="s">
        <v>93</v>
      </c>
      <c r="B116" s="11"/>
      <c r="C116" s="72"/>
      <c r="D116" s="72"/>
      <c r="E116" s="74"/>
      <c r="F116" s="73"/>
      <c r="G116" s="73"/>
      <c r="H116" s="74"/>
    </row>
    <row r="117" spans="1:8" ht="12.75">
      <c r="A117" s="13" t="s">
        <v>94</v>
      </c>
      <c r="B117" s="33" t="s">
        <v>18</v>
      </c>
      <c r="C117" s="72">
        <v>1</v>
      </c>
      <c r="D117" s="72">
        <v>0</v>
      </c>
      <c r="E117" s="74">
        <f>SUM(C117:D117)</f>
        <v>1</v>
      </c>
      <c r="F117" s="73">
        <v>7</v>
      </c>
      <c r="G117" s="73"/>
      <c r="H117" s="74">
        <f>SUM(F117:G117)</f>
        <v>7</v>
      </c>
    </row>
    <row r="118" spans="1:8" ht="12.75">
      <c r="A118" s="13" t="s">
        <v>95</v>
      </c>
      <c r="B118" s="33" t="s">
        <v>10</v>
      </c>
      <c r="C118" s="72">
        <v>3000</v>
      </c>
      <c r="D118" s="72">
        <v>0</v>
      </c>
      <c r="E118" s="74">
        <f>SUM(C118:D118)</f>
        <v>3000</v>
      </c>
      <c r="F118" s="73">
        <v>8000</v>
      </c>
      <c r="G118" s="73"/>
      <c r="H118" s="74">
        <f>SUM(F118:G118)</f>
        <v>8000</v>
      </c>
    </row>
    <row r="119" spans="1:8" ht="12.75">
      <c r="A119" s="3" t="s">
        <v>96</v>
      </c>
      <c r="B119" s="34" t="s">
        <v>97</v>
      </c>
      <c r="C119" s="72">
        <v>1</v>
      </c>
      <c r="D119" s="72">
        <v>0</v>
      </c>
      <c r="E119" s="74">
        <f>SUM(C119:D119)</f>
        <v>1</v>
      </c>
      <c r="F119" s="73">
        <v>1</v>
      </c>
      <c r="G119" s="73"/>
      <c r="H119" s="74">
        <f>SUM(F119:G119)</f>
        <v>1</v>
      </c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5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iLF Consulting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Borovan</dc:creator>
  <cp:keywords/>
  <dc:description/>
  <cp:lastModifiedBy>Ing. Jiří Kalčík</cp:lastModifiedBy>
  <cp:lastPrinted>2006-09-22T07:16:42Z</cp:lastPrinted>
  <dcterms:created xsi:type="dcterms:W3CDTF">1996-07-16T14:04:46Z</dcterms:created>
  <dcterms:modified xsi:type="dcterms:W3CDTF">2006-09-28T20:30:38Z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